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13_ncr:1_{72AF9E43-5F90-4A3E-9A39-A5D3444DE96E}" xr6:coauthVersionLast="45" xr6:coauthVersionMax="45" xr10:uidLastSave="{00000000-0000-0000-0000-000000000000}"/>
  <bookViews>
    <workbookView xWindow="-120" yWindow="-120" windowWidth="29040" windowHeight="15840" xr2:uid="{DB4C6629-764A-457A-AA4B-24D33C65AD2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39" i="1" l="1"/>
  <c r="G140" i="1"/>
  <c r="G141" i="1"/>
  <c r="G142" i="1"/>
  <c r="G143" i="1"/>
  <c r="G144" i="1"/>
  <c r="G138" i="1"/>
  <c r="G134" i="1"/>
  <c r="G135" i="1"/>
  <c r="G136" i="1"/>
  <c r="G133" i="1"/>
  <c r="G123" i="1"/>
  <c r="G124" i="1"/>
  <c r="G125" i="1"/>
  <c r="G126" i="1"/>
  <c r="G127" i="1"/>
  <c r="G128" i="1"/>
  <c r="G129" i="1"/>
  <c r="G130" i="1"/>
  <c r="G131" i="1"/>
  <c r="G122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08" i="1"/>
  <c r="G100" i="1"/>
  <c r="G95" i="1"/>
  <c r="G96" i="1"/>
  <c r="G97" i="1"/>
  <c r="G98" i="1"/>
  <c r="G99" i="1"/>
  <c r="G101" i="1"/>
  <c r="G102" i="1"/>
  <c r="G103" i="1"/>
  <c r="G104" i="1"/>
  <c r="G105" i="1"/>
  <c r="G106" i="1"/>
  <c r="G94" i="1"/>
  <c r="G86" i="1"/>
  <c r="G87" i="1"/>
  <c r="G88" i="1"/>
  <c r="G89" i="1"/>
  <c r="G90" i="1"/>
  <c r="G91" i="1"/>
  <c r="G92" i="1"/>
  <c r="G8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45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16" i="1"/>
  <c r="G8" i="1"/>
  <c r="G9" i="1"/>
  <c r="G10" i="1"/>
  <c r="G11" i="1"/>
  <c r="G12" i="1"/>
  <c r="G13" i="1"/>
  <c r="G14" i="1"/>
  <c r="G7" i="1"/>
  <c r="G201" i="1" l="1"/>
  <c r="G203" i="1"/>
  <c r="G204" i="1"/>
  <c r="G205" i="1"/>
  <c r="G206" i="1"/>
  <c r="G207" i="1"/>
  <c r="G208" i="1"/>
  <c r="G209" i="1"/>
  <c r="G210" i="1"/>
  <c r="G211" i="1"/>
  <c r="G202" i="1" l="1"/>
  <c r="G197" i="1"/>
  <c r="G198" i="1"/>
  <c r="G199" i="1"/>
  <c r="G191" i="1"/>
  <c r="G193" i="1"/>
  <c r="G194" i="1"/>
  <c r="G195" i="1"/>
  <c r="G196" i="1"/>
  <c r="G181" i="1" l="1"/>
  <c r="G182" i="1"/>
  <c r="G183" i="1"/>
  <c r="G184" i="1"/>
  <c r="G185" i="1"/>
  <c r="G186" i="1"/>
  <c r="G187" i="1"/>
  <c r="G188" i="1"/>
  <c r="G189" i="1"/>
  <c r="G190" i="1"/>
  <c r="G180" i="1"/>
  <c r="E192" i="1" l="1"/>
  <c r="G192" i="1" s="1"/>
  <c r="D133" i="1"/>
  <c r="E74" i="1"/>
</calcChain>
</file>

<file path=xl/sharedStrings.xml><?xml version="1.0" encoding="utf-8"?>
<sst xmlns="http://schemas.openxmlformats.org/spreadsheetml/2006/main" count="729" uniqueCount="319">
  <si>
    <t>ООО "ПРОДМЕТ"</t>
  </si>
  <si>
    <t>г.КРАСНОЯРСК, УЛ.ЗАТОНСКАЯ, б/н-БАЗА МЕТАЛЛОПРОКАТА</t>
  </si>
  <si>
    <t>т. (391) 201-61-10, 278-72-80, 278-72-70, 271-71-33</t>
  </si>
  <si>
    <t>2016110@bk.ru</t>
  </si>
  <si>
    <t>НАИМЕНОВАНИЕ ТОВАРА</t>
  </si>
  <si>
    <t>Размер</t>
  </si>
  <si>
    <t>марка стали</t>
  </si>
  <si>
    <t>вес 1м</t>
  </si>
  <si>
    <t>вес 1шт</t>
  </si>
  <si>
    <t>АРМАТУРА</t>
  </si>
  <si>
    <t>длина/штуки</t>
  </si>
  <si>
    <t>сталь</t>
  </si>
  <si>
    <t xml:space="preserve">Арматура дм.6,0 </t>
  </si>
  <si>
    <t>АIII(35ГС)</t>
  </si>
  <si>
    <t>Арматура дм.8,0</t>
  </si>
  <si>
    <t>6,0м</t>
  </si>
  <si>
    <t>Арматура дм.10</t>
  </si>
  <si>
    <t xml:space="preserve">Арматура дм.10 </t>
  </si>
  <si>
    <t>АIII (А400)</t>
  </si>
  <si>
    <t>Арматура дм.12</t>
  </si>
  <si>
    <t>AIII(А500С)</t>
  </si>
  <si>
    <t xml:space="preserve">Арматура  дм.14 </t>
  </si>
  <si>
    <t>11,70м</t>
  </si>
  <si>
    <t xml:space="preserve">Арматура дм.16 </t>
  </si>
  <si>
    <t>Арматура дм.20</t>
  </si>
  <si>
    <t xml:space="preserve">Балка 20 </t>
  </si>
  <si>
    <t>Балка 30 Ш2</t>
  </si>
  <si>
    <t>ст3пс/сп5</t>
  </si>
  <si>
    <t>Лист оц.0,5мм (1250х2500)</t>
  </si>
  <si>
    <t>08пс</t>
  </si>
  <si>
    <t>Лист х/к 1,2мм (1250х2500)</t>
  </si>
  <si>
    <t>Лист х/к 1,4мм (1250х2000)</t>
  </si>
  <si>
    <t>Лист х/к 1,5мм (1250х2500)</t>
  </si>
  <si>
    <t>Лист г/к 2,0мм (1000х2200)</t>
  </si>
  <si>
    <t>Лист г/к 2,0мм (1250х2500)</t>
  </si>
  <si>
    <t xml:space="preserve">Лист г/к 3,0мм (1250х2500) </t>
  </si>
  <si>
    <t>Лист ПВЛ 406х1000х2000</t>
  </si>
  <si>
    <t xml:space="preserve">Лист 4,0 мм (1500х6000) </t>
  </si>
  <si>
    <t>Лист 4,0 мм (1500х2000)</t>
  </si>
  <si>
    <t>Лист 5,0мм (1500х6000)</t>
  </si>
  <si>
    <t xml:space="preserve">Лист 6,0мм (1500х6000) </t>
  </si>
  <si>
    <t xml:space="preserve">Лист 6,0мм (1500х2000) </t>
  </si>
  <si>
    <t>Лист 8,0мм (1500х6000)</t>
  </si>
  <si>
    <t>Лист 10мм (1500х6000)</t>
  </si>
  <si>
    <t xml:space="preserve">Лист 12мм (1500х6000) </t>
  </si>
  <si>
    <t xml:space="preserve">Лист 16мм (1500х6000) </t>
  </si>
  <si>
    <t xml:space="preserve">Лист 20мм (1500х6000) </t>
  </si>
  <si>
    <t>Лист 2,0мм (ВТ-01) (титан)</t>
  </si>
  <si>
    <t>ВТ01</t>
  </si>
  <si>
    <t>3шт</t>
  </si>
  <si>
    <t>15ХМ</t>
  </si>
  <si>
    <t>Проф.труба 15х15х1,5</t>
  </si>
  <si>
    <t>Проф.труба 20х20х1,5</t>
  </si>
  <si>
    <t xml:space="preserve">Проф.труба 20х20х2,0 </t>
  </si>
  <si>
    <t>Проф.труба 30х30х2,0</t>
  </si>
  <si>
    <t>Проф.труба 40х20х1,5</t>
  </si>
  <si>
    <t>ст08пс</t>
  </si>
  <si>
    <t>Проф.труба 40х20х2,0</t>
  </si>
  <si>
    <t>ст3сп</t>
  </si>
  <si>
    <t xml:space="preserve">Проф.труба 40х25х1,5 </t>
  </si>
  <si>
    <t xml:space="preserve">Проф.труба 40х25х2,0 </t>
  </si>
  <si>
    <t>Проф.труба 40х40х1,5</t>
  </si>
  <si>
    <t>Проф.труба 40х40х2,0</t>
  </si>
  <si>
    <t>Проф.труба 40х40х3,0</t>
  </si>
  <si>
    <t xml:space="preserve">Проф.труба 50х25х1,5 </t>
  </si>
  <si>
    <t>Проф.труба 50х25х2,0</t>
  </si>
  <si>
    <t>Проф.труба 50х50х2,0</t>
  </si>
  <si>
    <t>Проф.труба 50х50х3,0</t>
  </si>
  <si>
    <t>Проф.труба 60х30х2,0</t>
  </si>
  <si>
    <t>Проф.труба 60х30х3,0</t>
  </si>
  <si>
    <t>Проф.труба 60х40х2,0</t>
  </si>
  <si>
    <t>Проф.труба 60х40х3,0</t>
  </si>
  <si>
    <t>Проф.труба 60х60х2,0</t>
  </si>
  <si>
    <t>Проф.труба 60х60х3,0</t>
  </si>
  <si>
    <t>Проф.труба 60х60х4,0</t>
  </si>
  <si>
    <t>Проф.труба 80х40х3,0</t>
  </si>
  <si>
    <t>Проф.труба 80х60х3,0</t>
  </si>
  <si>
    <t xml:space="preserve">Проф.труба 80х80х3,0 </t>
  </si>
  <si>
    <t>Проф.труба 100х50х3,0</t>
  </si>
  <si>
    <t xml:space="preserve">Проф.труба 100х100х3,0 </t>
  </si>
  <si>
    <t>Проф.труба 100х100х4,0</t>
  </si>
  <si>
    <t xml:space="preserve">Проф.труба 100х100х5,0 </t>
  </si>
  <si>
    <t>Проф.труба 100х100х6,0</t>
  </si>
  <si>
    <t>Проф.труба 120х80х3,0</t>
  </si>
  <si>
    <t>Проф.труба 120х80х4,0</t>
  </si>
  <si>
    <t>Проф.труба 120х120х4,0</t>
  </si>
  <si>
    <t>Проф.труба 140х140х5,0</t>
  </si>
  <si>
    <t>Проф.труба 180х180х5</t>
  </si>
  <si>
    <t>1шт-6,0м</t>
  </si>
  <si>
    <t xml:space="preserve">Труба ВГП Ду-15х2,8 </t>
  </si>
  <si>
    <t xml:space="preserve">Труба ВГП Ду-20х2,8 </t>
  </si>
  <si>
    <t>Труба ВГП Ду-25х3,2</t>
  </si>
  <si>
    <t>Труба ВГП Ду-32х3,2</t>
  </si>
  <si>
    <t xml:space="preserve">Труба ВГП Ду-40х3,0 </t>
  </si>
  <si>
    <t>Труба ВГП Ду-40х3,5</t>
  </si>
  <si>
    <t>Труба Э/С Дм.57х3,5</t>
  </si>
  <si>
    <t>ст3пс</t>
  </si>
  <si>
    <t>Труба Э/С Дм.102х3,5</t>
  </si>
  <si>
    <t>Труба Э/С Дм.108х3,5</t>
  </si>
  <si>
    <t>Труба Э/С Дм.114х4,0</t>
  </si>
  <si>
    <t xml:space="preserve">Труба Э/С Дм.127х4,0 </t>
  </si>
  <si>
    <t xml:space="preserve">Труба Э/С Дм.133х4,0 </t>
  </si>
  <si>
    <t>Труба Э/С Дм.159х4,0</t>
  </si>
  <si>
    <t>ст20</t>
  </si>
  <si>
    <t>Труба Э/С Дм.219х6,0</t>
  </si>
  <si>
    <t xml:space="preserve">УГОЛ </t>
  </si>
  <si>
    <t xml:space="preserve">Угол 25х25х4 </t>
  </si>
  <si>
    <t>Угол 32х32х4</t>
  </si>
  <si>
    <t>Угол 35х35х4</t>
  </si>
  <si>
    <t>Угол 40х40х4</t>
  </si>
  <si>
    <t>Угол 50х50х4</t>
  </si>
  <si>
    <t>Угол 50х50х5</t>
  </si>
  <si>
    <t xml:space="preserve">Угол 63х63х5 </t>
  </si>
  <si>
    <t>Угол 75х75х5</t>
  </si>
  <si>
    <t xml:space="preserve">Угол 75х75х6 </t>
  </si>
  <si>
    <t xml:space="preserve">Угол 90х90х7 </t>
  </si>
  <si>
    <t>Угол 100х100х7</t>
  </si>
  <si>
    <t xml:space="preserve">Угол 125х125х8 </t>
  </si>
  <si>
    <t xml:space="preserve">ШВЕЛЛЕР </t>
  </si>
  <si>
    <t xml:space="preserve">Швеллер 5П </t>
  </si>
  <si>
    <t xml:space="preserve">Швеллер 6,5П </t>
  </si>
  <si>
    <t>Швеллер 8 П</t>
  </si>
  <si>
    <t xml:space="preserve">Швеллер 10П </t>
  </si>
  <si>
    <t xml:space="preserve">Швеллер 12П </t>
  </si>
  <si>
    <t xml:space="preserve">Швеллер 14П </t>
  </si>
  <si>
    <t xml:space="preserve">Швеллер 16П </t>
  </si>
  <si>
    <t>ПОЛОСА</t>
  </si>
  <si>
    <t xml:space="preserve">Полоса 4х20 </t>
  </si>
  <si>
    <t xml:space="preserve">Полоса 4х25 </t>
  </si>
  <si>
    <t xml:space="preserve">Квадрат 10х10 </t>
  </si>
  <si>
    <t xml:space="preserve">Квадрат 12х12 </t>
  </si>
  <si>
    <t>н/д</t>
  </si>
  <si>
    <t>Квадрат 14х14</t>
  </si>
  <si>
    <t>Квадрат 16х16</t>
  </si>
  <si>
    <t>Квадрат 20х20</t>
  </si>
  <si>
    <t>Квадрат 82х82</t>
  </si>
  <si>
    <t>Квадрат 110х200</t>
  </si>
  <si>
    <t xml:space="preserve">Сетка кл.яч.4х50х50 </t>
  </si>
  <si>
    <t xml:space="preserve">0,510х2,0 </t>
  </si>
  <si>
    <t>ВР-1 дм.4,0</t>
  </si>
  <si>
    <t>0,640х2,0</t>
  </si>
  <si>
    <t>Сетка кл. яч.4х100х100</t>
  </si>
  <si>
    <t xml:space="preserve">1,0х3,0 </t>
  </si>
  <si>
    <t xml:space="preserve">Сетка кл. яч.4х150х150 </t>
  </si>
  <si>
    <t>2,0х3,0</t>
  </si>
  <si>
    <t>Проволока вяз. Дм.1,2 (200м)</t>
  </si>
  <si>
    <t>200м</t>
  </si>
  <si>
    <t>200м/бух</t>
  </si>
  <si>
    <t>ОЧ</t>
  </si>
  <si>
    <t>Проволока вяз. Дм.1,6 (100м)</t>
  </si>
  <si>
    <t>100м</t>
  </si>
  <si>
    <t>100м/бух</t>
  </si>
  <si>
    <t>Проволока вяз. Дм.1,6 (300м)</t>
  </si>
  <si>
    <t>300м</t>
  </si>
  <si>
    <t>300м/бух</t>
  </si>
  <si>
    <t>Проволока вяз. Дм.2,0 (70м)</t>
  </si>
  <si>
    <t>70м</t>
  </si>
  <si>
    <t>70м/бух</t>
  </si>
  <si>
    <t>Проволока вяз. Дм.2,0 (200м)</t>
  </si>
  <si>
    <t>Проволока вяз.Дм.3,0 (30кг/бух)</t>
  </si>
  <si>
    <t>30кг/бух</t>
  </si>
  <si>
    <t>Проволока вяз.Дм.3,0(разм)</t>
  </si>
  <si>
    <t>Проволока вяз.Дм.4,0</t>
  </si>
  <si>
    <t xml:space="preserve">Электроды ОК-46 дм.3,0 (н) </t>
  </si>
  <si>
    <t>ОК-46</t>
  </si>
  <si>
    <t>Электроды ОК-46 дм.4,0 (н)</t>
  </si>
  <si>
    <t>Перчатки х/б</t>
  </si>
  <si>
    <t>ШЕСТИГРАННИК</t>
  </si>
  <si>
    <t>Шестигранник 12</t>
  </si>
  <si>
    <t>Шестигранник 14</t>
  </si>
  <si>
    <t>ст45</t>
  </si>
  <si>
    <t>ст35/45</t>
  </si>
  <si>
    <t>Шестигранник 34</t>
  </si>
  <si>
    <t>Круг 12</t>
  </si>
  <si>
    <t>ст3(А1)</t>
  </si>
  <si>
    <t>Круг 36 ст45</t>
  </si>
  <si>
    <t>Круг 40 ст45</t>
  </si>
  <si>
    <t>Круг 50 ст20</t>
  </si>
  <si>
    <t>Круг 50 ст45</t>
  </si>
  <si>
    <t>Круг 60 ст45</t>
  </si>
  <si>
    <t>Круг 70 ст45</t>
  </si>
  <si>
    <t>Круг 80 ст45</t>
  </si>
  <si>
    <t>Круг 90 ст45</t>
  </si>
  <si>
    <t>Круг 100 ст3</t>
  </si>
  <si>
    <t>Круг 100 ст45</t>
  </si>
  <si>
    <t>Круг 120 ст45</t>
  </si>
  <si>
    <t>Круг 130 ст45</t>
  </si>
  <si>
    <t>Круг 150 ст45</t>
  </si>
  <si>
    <t>Круг 200 ст3</t>
  </si>
  <si>
    <t xml:space="preserve">Круг-поковка 250 </t>
  </si>
  <si>
    <t>1,0м</t>
  </si>
  <si>
    <t>стУ9</t>
  </si>
  <si>
    <t xml:space="preserve">Круг 270 </t>
  </si>
  <si>
    <t>1,93м</t>
  </si>
  <si>
    <t>Круг 290</t>
  </si>
  <si>
    <t>1,5м</t>
  </si>
  <si>
    <t xml:space="preserve">Кольцо 820*580*330 </t>
  </si>
  <si>
    <t>1,17м</t>
  </si>
  <si>
    <t>0,85м</t>
  </si>
  <si>
    <t>28,5см-1шт</t>
  </si>
  <si>
    <t>12м</t>
  </si>
  <si>
    <t xml:space="preserve">6,0м                           </t>
  </si>
  <si>
    <t>длина штуки</t>
  </si>
  <si>
    <t>11,7м</t>
  </si>
  <si>
    <t>11.7м</t>
  </si>
  <si>
    <t>Лист оц.1,0мм (1250х2500)</t>
  </si>
  <si>
    <t>ст3сп/пс</t>
  </si>
  <si>
    <t>Лист г/к 2,5мм (1250х2500)</t>
  </si>
  <si>
    <t>1250*2500</t>
  </si>
  <si>
    <t>1250*2000</t>
  </si>
  <si>
    <t>1250*2200</t>
  </si>
  <si>
    <t>размер</t>
  </si>
  <si>
    <t>ЛИСТ и балка</t>
  </si>
  <si>
    <t>1000*2000</t>
  </si>
  <si>
    <t>1500*6000</t>
  </si>
  <si>
    <t>1500*2000</t>
  </si>
  <si>
    <t>Лист рифленый 4,0мм (1500х6000)</t>
  </si>
  <si>
    <t>Лист рифленый 5,0мм (1500х6000)</t>
  </si>
  <si>
    <t>420х1800</t>
  </si>
  <si>
    <t>Лист 4,0мм (1000х2000)</t>
  </si>
  <si>
    <t>Лист 12мм (полоса)</t>
  </si>
  <si>
    <t>длина</t>
  </si>
  <si>
    <t xml:space="preserve">Проф.труба 25х25х1,5 </t>
  </si>
  <si>
    <t xml:space="preserve">Проф.труба 25х25х2,0 </t>
  </si>
  <si>
    <t xml:space="preserve">Проф.труба 30х30х1,5 </t>
  </si>
  <si>
    <t xml:space="preserve">Проф.труба 30х20х1,5 </t>
  </si>
  <si>
    <t>ТРУБА ПРОФИЛЬНАЯ ( гост 13663)</t>
  </si>
  <si>
    <t xml:space="preserve">ТРУБА ВГП   ГОСТ 3262 </t>
  </si>
  <si>
    <t xml:space="preserve">Труба Э/С Дм.57х3,0 </t>
  </si>
  <si>
    <t>Труба Э/С Дм.76х3,5</t>
  </si>
  <si>
    <t>Труба Э/С Дм.89х3,0</t>
  </si>
  <si>
    <t xml:space="preserve">Труба Э/С Дм.89х3,5 </t>
  </si>
  <si>
    <t>ТРУБА Э/С (электросварная)   ГОСТ 10704</t>
  </si>
  <si>
    <t>Швеллер 18У/П</t>
  </si>
  <si>
    <t>Швеллер 24У/П</t>
  </si>
  <si>
    <t>Швеллер 20У/П</t>
  </si>
  <si>
    <t>Полоса 4х40</t>
  </si>
  <si>
    <t xml:space="preserve">Полоса 5х50 </t>
  </si>
  <si>
    <t>5,80м/6,0м</t>
  </si>
  <si>
    <t>5,85м/5,90м</t>
  </si>
  <si>
    <t>2,90м/2,70м</t>
  </si>
  <si>
    <t>ст60с2а/ст40Х</t>
  </si>
  <si>
    <t>1,03м</t>
  </si>
  <si>
    <t xml:space="preserve">КВАДРАТ </t>
  </si>
  <si>
    <t>сетка кладочная</t>
  </si>
  <si>
    <t>Проволока</t>
  </si>
  <si>
    <t>упаковка</t>
  </si>
  <si>
    <t>метраж</t>
  </si>
  <si>
    <t>цена 1шт</t>
  </si>
  <si>
    <t>бухта</t>
  </si>
  <si>
    <t>размотка</t>
  </si>
  <si>
    <t>180р/кг</t>
  </si>
  <si>
    <t>Проволока вяз.Дм.4,0 (30кг/бух)</t>
  </si>
  <si>
    <t>разновес</t>
  </si>
  <si>
    <t xml:space="preserve">бухта </t>
  </si>
  <si>
    <t>Проволока-Катанка дм.6,5</t>
  </si>
  <si>
    <t>2800р/бух</t>
  </si>
  <si>
    <t>отмотка</t>
  </si>
  <si>
    <t>20р/м</t>
  </si>
  <si>
    <t>пары</t>
  </si>
  <si>
    <t>20р/шт</t>
  </si>
  <si>
    <t>пачка</t>
  </si>
  <si>
    <t>5,3кг/шт</t>
  </si>
  <si>
    <t>6,6кг/шт</t>
  </si>
  <si>
    <t>931р/пач</t>
  </si>
  <si>
    <t>1102р/пач</t>
  </si>
  <si>
    <t>цена 1п.м.</t>
  </si>
  <si>
    <t xml:space="preserve">Шестигранник 17 </t>
  </si>
  <si>
    <t xml:space="preserve">Шестигранник 19 </t>
  </si>
  <si>
    <t xml:space="preserve">Шестигранник 22 </t>
  </si>
  <si>
    <t xml:space="preserve">Шестигранник 24 </t>
  </si>
  <si>
    <t xml:space="preserve">Шестигранник 27 </t>
  </si>
  <si>
    <t xml:space="preserve">Шестигранник 30 </t>
  </si>
  <si>
    <t xml:space="preserve">Шестигранник 32 </t>
  </si>
  <si>
    <t xml:space="preserve">Шестигранник 36 </t>
  </si>
  <si>
    <t xml:space="preserve">Шестигранник 41 </t>
  </si>
  <si>
    <t xml:space="preserve">Шестигранник 46 </t>
  </si>
  <si>
    <t xml:space="preserve">Шестигранник 50 </t>
  </si>
  <si>
    <t xml:space="preserve">КРУГИ </t>
  </si>
  <si>
    <t>цена 1 кг/руб</t>
  </si>
  <si>
    <t>цена 1шт в руб.</t>
  </si>
  <si>
    <t xml:space="preserve">Круг 6,0 </t>
  </si>
  <si>
    <t xml:space="preserve">Круг 8,0 </t>
  </si>
  <si>
    <t>6,0м/5,97м</t>
  </si>
  <si>
    <t>6,10м</t>
  </si>
  <si>
    <t xml:space="preserve">Круг 10  </t>
  </si>
  <si>
    <t xml:space="preserve">Круг 14 </t>
  </si>
  <si>
    <t xml:space="preserve">Круг 16 </t>
  </si>
  <si>
    <t>Круг 18</t>
  </si>
  <si>
    <t>5,85м/6,0м</t>
  </si>
  <si>
    <t xml:space="preserve">Круг 20 </t>
  </si>
  <si>
    <t>5,83м/6,0м</t>
  </si>
  <si>
    <t xml:space="preserve">Круг 22 </t>
  </si>
  <si>
    <t xml:space="preserve">Круг 24 </t>
  </si>
  <si>
    <t xml:space="preserve">Круг 25 </t>
  </si>
  <si>
    <t xml:space="preserve">Круг 30 </t>
  </si>
  <si>
    <t xml:space="preserve">Круг 36 </t>
  </si>
  <si>
    <t>Круг 40</t>
  </si>
  <si>
    <t>5,07/6,0м</t>
  </si>
  <si>
    <t xml:space="preserve">Круг 50 </t>
  </si>
  <si>
    <t>5,0м</t>
  </si>
  <si>
    <t>5,88м/6,0м</t>
  </si>
  <si>
    <t>цена 1м/руб</t>
  </si>
  <si>
    <t xml:space="preserve">Круги нержавейка </t>
  </si>
  <si>
    <t xml:space="preserve">Круг 65 ст12х18н10т </t>
  </si>
  <si>
    <t xml:space="preserve">Круг 70 ст12х18н10т </t>
  </si>
  <si>
    <t>Круг-поковка 90</t>
  </si>
  <si>
    <t>Круг 120 ст12х18н10т</t>
  </si>
  <si>
    <t>цена договорная</t>
  </si>
  <si>
    <t>ст20ХМ</t>
  </si>
  <si>
    <t>ст20Х</t>
  </si>
  <si>
    <t>17шт-от 23см-26см)</t>
  </si>
  <si>
    <t>ст12х18н10т</t>
  </si>
  <si>
    <t>ст20Х13</t>
  </si>
  <si>
    <t>цена 1кг/руб</t>
  </si>
  <si>
    <t>ст3пс5(Азов-ль)</t>
  </si>
  <si>
    <t>Труба ВГП Ду-25х2,8</t>
  </si>
  <si>
    <t>9,0м</t>
  </si>
  <si>
    <t>Труба Э/С Дм.108х3,0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</si>
</sst>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\ &quot;₽&quot;"/>
    <numFmt numFmtId="165" formatCode="#,##0.00\ &quot;₽&quot;"/>
    <numFmt numFmtId="166" formatCode="#,##0\ &quot;₽&quot;"/>
  </numFmts>
  <fonts count="25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28"/>
      <color theme="1"/>
      <name val="Berlin Sans FB"/>
      <family val="2"/>
    </font>
    <font>
      <sz val="12"/>
      <color theme="1"/>
      <name val="Calibri"/>
      <family val="2"/>
      <charset val="204"/>
      <scheme val="minor"/>
    </font>
    <font>
      <b/>
      <sz val="11"/>
      <color theme="3"/>
      <name val="Calibri Light"/>
      <family val="2"/>
      <charset val="204"/>
      <scheme val="maj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u/>
      <sz val="16"/>
      <color theme="1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2"/>
      <color rgb="FFC00000"/>
      <name val="Calibri"/>
      <family val="2"/>
      <charset val="204"/>
      <scheme val="minor"/>
    </font>
    <font>
      <b/>
      <i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4"/>
      <color rgb="FFC0000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5">
    <xf numFmtId="0" fontId="0" fillId="0" borderId="0" xfId="0"/>
    <xf numFmtId="0" fontId="2" fillId="0" borderId="0" xfId="0" applyFont="1"/>
    <xf numFmtId="0" fontId="3" fillId="0" borderId="0" xfId="0" applyFont="1"/>
    <xf numFmtId="0" fontId="0" fillId="2" borderId="0" xfId="0" applyFill="1"/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vertical="center"/>
    </xf>
    <xf numFmtId="0" fontId="8" fillId="0" borderId="0" xfId="1" applyFont="1" applyAlignment="1">
      <alignment vertical="center"/>
    </xf>
    <xf numFmtId="0" fontId="9" fillId="3" borderId="1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3" fillId="2" borderId="2" xfId="0" applyFont="1" applyFill="1" applyBorder="1"/>
    <xf numFmtId="0" fontId="3" fillId="2" borderId="0" xfId="0" applyFont="1" applyFill="1"/>
    <xf numFmtId="0" fontId="5" fillId="2" borderId="0" xfId="0" applyFont="1" applyFill="1"/>
    <xf numFmtId="0" fontId="10" fillId="2" borderId="2" xfId="0" applyFont="1" applyFill="1" applyBorder="1" applyAlignment="1">
      <alignment horizontal="center" vertical="center"/>
    </xf>
    <xf numFmtId="0" fontId="10" fillId="2" borderId="2" xfId="0" applyFont="1" applyFill="1" applyBorder="1"/>
    <xf numFmtId="0" fontId="10" fillId="2" borderId="0" xfId="0" applyFont="1" applyFill="1"/>
    <xf numFmtId="0" fontId="12" fillId="2" borderId="2" xfId="0" applyFont="1" applyFill="1" applyBorder="1" applyAlignment="1">
      <alignment horizontal="center" vertical="center"/>
    </xf>
    <xf numFmtId="0" fontId="14" fillId="2" borderId="0" xfId="0" applyFont="1" applyFill="1"/>
    <xf numFmtId="0" fontId="15" fillId="2" borderId="4" xfId="0" applyFont="1" applyFill="1" applyBorder="1" applyAlignment="1">
      <alignment vertical="center"/>
    </xf>
    <xf numFmtId="0" fontId="15" fillId="2" borderId="2" xfId="0" applyFont="1" applyFill="1" applyBorder="1" applyAlignment="1">
      <alignment horizontal="center" vertical="center"/>
    </xf>
    <xf numFmtId="0" fontId="11" fillId="2" borderId="0" xfId="0" applyFont="1" applyFill="1"/>
    <xf numFmtId="0" fontId="15" fillId="2" borderId="0" xfId="0" applyFont="1" applyFill="1"/>
    <xf numFmtId="0" fontId="5" fillId="5" borderId="4" xfId="0" applyFont="1" applyFill="1" applyBorder="1"/>
    <xf numFmtId="0" fontId="13" fillId="2" borderId="0" xfId="0" applyFont="1" applyFill="1"/>
    <xf numFmtId="0" fontId="16" fillId="2" borderId="0" xfId="0" applyFont="1" applyFill="1"/>
    <xf numFmtId="0" fontId="12" fillId="2" borderId="4" xfId="0" applyFont="1" applyFill="1" applyBorder="1" applyAlignment="1">
      <alignment vertical="center"/>
    </xf>
    <xf numFmtId="0" fontId="12" fillId="2" borderId="5" xfId="0" applyFont="1" applyFill="1" applyBorder="1" applyAlignment="1">
      <alignment vertical="center"/>
    </xf>
    <xf numFmtId="0" fontId="15" fillId="2" borderId="2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vertical="center"/>
    </xf>
    <xf numFmtId="0" fontId="12" fillId="2" borderId="5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left" vertical="center"/>
    </xf>
    <xf numFmtId="0" fontId="18" fillId="2" borderId="4" xfId="0" applyFont="1" applyFill="1" applyBorder="1" applyAlignment="1">
      <alignment vertical="center" wrapText="1"/>
    </xf>
    <xf numFmtId="0" fontId="18" fillId="2" borderId="4" xfId="0" applyFont="1" applyFill="1" applyBorder="1" applyAlignment="1">
      <alignment vertical="center"/>
    </xf>
    <xf numFmtId="0" fontId="19" fillId="2" borderId="4" xfId="0" applyFont="1" applyFill="1" applyBorder="1" applyAlignment="1">
      <alignment vertical="center"/>
    </xf>
    <xf numFmtId="0" fontId="18" fillId="2" borderId="4" xfId="0" applyFont="1" applyFill="1" applyBorder="1"/>
    <xf numFmtId="0" fontId="18" fillId="2" borderId="2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wrapText="1"/>
    </xf>
    <xf numFmtId="0" fontId="18" fillId="2" borderId="4" xfId="0" applyFont="1" applyFill="1" applyBorder="1" applyAlignment="1">
      <alignment horizontal="left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4" xfId="0" applyFont="1" applyFill="1" applyBorder="1"/>
    <xf numFmtId="0" fontId="19" fillId="2" borderId="4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 wrapText="1"/>
    </xf>
    <xf numFmtId="0" fontId="19" fillId="2" borderId="4" xfId="0" applyFont="1" applyFill="1" applyBorder="1" applyAlignment="1">
      <alignment horizontal="left" vertical="center"/>
    </xf>
    <xf numFmtId="0" fontId="18" fillId="2" borderId="5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wrapText="1"/>
    </xf>
    <xf numFmtId="0" fontId="19" fillId="2" borderId="5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wrapText="1"/>
    </xf>
    <xf numFmtId="0" fontId="18" fillId="2" borderId="5" xfId="0" applyFont="1" applyFill="1" applyBorder="1" applyAlignment="1">
      <alignment horizontal="center"/>
    </xf>
    <xf numFmtId="0" fontId="19" fillId="2" borderId="5" xfId="0" applyFont="1" applyFill="1" applyBorder="1" applyAlignment="1">
      <alignment horizontal="center"/>
    </xf>
    <xf numFmtId="0" fontId="18" fillId="2" borderId="2" xfId="0" applyFont="1" applyFill="1" applyBorder="1"/>
    <xf numFmtId="0" fontId="19" fillId="2" borderId="2" xfId="0" applyFont="1" applyFill="1" applyBorder="1" applyAlignment="1">
      <alignment horizontal="right" vertical="center"/>
    </xf>
    <xf numFmtId="0" fontId="18" fillId="2" borderId="2" xfId="0" applyFont="1" applyFill="1" applyBorder="1" applyAlignment="1">
      <alignment horizontal="right"/>
    </xf>
    <xf numFmtId="0" fontId="18" fillId="2" borderId="2" xfId="0" applyFont="1" applyFill="1" applyBorder="1" applyAlignment="1">
      <alignment vertical="center"/>
    </xf>
    <xf numFmtId="0" fontId="18" fillId="2" borderId="2" xfId="0" applyFont="1" applyFill="1" applyBorder="1" applyAlignment="1">
      <alignment horizontal="right" vertical="center"/>
    </xf>
    <xf numFmtId="0" fontId="19" fillId="2" borderId="2" xfId="0" applyFont="1" applyFill="1" applyBorder="1" applyAlignment="1">
      <alignment vertical="center"/>
    </xf>
    <xf numFmtId="0" fontId="19" fillId="2" borderId="2" xfId="0" applyFont="1" applyFill="1" applyBorder="1"/>
    <xf numFmtId="0" fontId="19" fillId="2" borderId="0" xfId="0" applyFont="1" applyFill="1"/>
    <xf numFmtId="0" fontId="9" fillId="5" borderId="4" xfId="0" applyFont="1" applyFill="1" applyBorder="1" applyAlignment="1">
      <alignment vertical="center"/>
    </xf>
    <xf numFmtId="0" fontId="9" fillId="5" borderId="2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wrapText="1"/>
    </xf>
    <xf numFmtId="0" fontId="9" fillId="5" borderId="4" xfId="0" applyFont="1" applyFill="1" applyBorder="1"/>
    <xf numFmtId="0" fontId="18" fillId="5" borderId="2" xfId="0" applyFont="1" applyFill="1" applyBorder="1" applyAlignment="1">
      <alignment horizontal="center" vertical="center"/>
    </xf>
    <xf numFmtId="0" fontId="21" fillId="5" borderId="2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3" fillId="4" borderId="2" xfId="0" applyFont="1" applyFill="1" applyBorder="1"/>
    <xf numFmtId="0" fontId="5" fillId="4" borderId="4" xfId="0" applyFont="1" applyFill="1" applyBorder="1"/>
    <xf numFmtId="0" fontId="6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right" vertical="center"/>
    </xf>
    <xf numFmtId="0" fontId="5" fillId="4" borderId="2" xfId="0" applyFont="1" applyFill="1" applyBorder="1" applyAlignment="1">
      <alignment horizontal="right"/>
    </xf>
    <xf numFmtId="0" fontId="0" fillId="0" borderId="2" xfId="0" applyBorder="1"/>
    <xf numFmtId="0" fontId="9" fillId="5" borderId="2" xfId="0" applyFont="1" applyFill="1" applyBorder="1" applyAlignment="1">
      <alignment horizontal="right"/>
    </xf>
    <xf numFmtId="0" fontId="18" fillId="2" borderId="6" xfId="0" applyFont="1" applyFill="1" applyBorder="1"/>
    <xf numFmtId="0" fontId="19" fillId="2" borderId="2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164" fontId="19" fillId="2" borderId="2" xfId="0" applyNumberFormat="1" applyFont="1" applyFill="1" applyBorder="1" applyAlignment="1">
      <alignment vertical="center"/>
    </xf>
    <xf numFmtId="164" fontId="18" fillId="2" borderId="2" xfId="0" applyNumberFormat="1" applyFont="1" applyFill="1" applyBorder="1" applyAlignment="1">
      <alignment vertical="center"/>
    </xf>
    <xf numFmtId="0" fontId="18" fillId="2" borderId="5" xfId="0" applyFont="1" applyFill="1" applyBorder="1"/>
    <xf numFmtId="0" fontId="18" fillId="2" borderId="5" xfId="0" applyFont="1" applyFill="1" applyBorder="1" applyAlignment="1">
      <alignment vertical="center"/>
    </xf>
    <xf numFmtId="0" fontId="19" fillId="2" borderId="5" xfId="0" applyFont="1" applyFill="1" applyBorder="1" applyAlignment="1">
      <alignment vertical="center"/>
    </xf>
    <xf numFmtId="0" fontId="22" fillId="6" borderId="4" xfId="0" applyFont="1" applyFill="1" applyBorder="1" applyAlignment="1">
      <alignment vertical="center"/>
    </xf>
    <xf numFmtId="0" fontId="22" fillId="6" borderId="2" xfId="0" applyFont="1" applyFill="1" applyBorder="1" applyAlignment="1">
      <alignment horizontal="center" vertical="center" wrapText="1"/>
    </xf>
    <xf numFmtId="0" fontId="22" fillId="6" borderId="2" xfId="0" applyFont="1" applyFill="1" applyBorder="1" applyAlignment="1">
      <alignment horizontal="center" vertical="center"/>
    </xf>
    <xf numFmtId="0" fontId="22" fillId="6" borderId="5" xfId="0" applyFont="1" applyFill="1" applyBorder="1" applyAlignment="1">
      <alignment vertical="center"/>
    </xf>
    <xf numFmtId="0" fontId="23" fillId="2" borderId="2" xfId="0" applyFont="1" applyFill="1" applyBorder="1"/>
    <xf numFmtId="0" fontId="22" fillId="6" borderId="4" xfId="0" applyFont="1" applyFill="1" applyBorder="1"/>
    <xf numFmtId="0" fontId="22" fillId="6" borderId="2" xfId="0" applyFont="1" applyFill="1" applyBorder="1" applyAlignment="1">
      <alignment horizontal="center" wrapText="1"/>
    </xf>
    <xf numFmtId="0" fontId="22" fillId="6" borderId="5" xfId="0" applyFont="1" applyFill="1" applyBorder="1"/>
    <xf numFmtId="0" fontId="17" fillId="7" borderId="6" xfId="0" applyFont="1" applyFill="1" applyBorder="1"/>
    <xf numFmtId="0" fontId="18" fillId="7" borderId="3" xfId="0" applyFont="1" applyFill="1" applyBorder="1"/>
    <xf numFmtId="164" fontId="19" fillId="2" borderId="2" xfId="0" applyNumberFormat="1" applyFont="1" applyFill="1" applyBorder="1"/>
    <xf numFmtId="165" fontId="19" fillId="2" borderId="2" xfId="0" applyNumberFormat="1" applyFont="1" applyFill="1" applyBorder="1"/>
    <xf numFmtId="165" fontId="18" fillId="2" borderId="2" xfId="0" applyNumberFormat="1" applyFont="1" applyFill="1" applyBorder="1"/>
    <xf numFmtId="166" fontId="19" fillId="2" borderId="2" xfId="0" applyNumberFormat="1" applyFont="1" applyFill="1" applyBorder="1"/>
    <xf numFmtId="166" fontId="18" fillId="2" borderId="2" xfId="0" applyNumberFormat="1" applyFont="1" applyFill="1" applyBorder="1"/>
    <xf numFmtId="0" fontId="24" fillId="5" borderId="4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right" vertical="center"/>
    </xf>
    <xf numFmtId="0" fontId="9" fillId="5" borderId="4" xfId="0" applyFont="1" applyFill="1" applyBorder="1" applyAlignment="1">
      <alignment horizontal="left" vertical="center"/>
    </xf>
    <xf numFmtId="164" fontId="18" fillId="2" borderId="2" xfId="0" applyNumberFormat="1" applyFont="1" applyFill="1" applyBorder="1"/>
    <xf numFmtId="0" fontId="24" fillId="5" borderId="2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vertical="center" wrapText="1"/>
    </xf>
    <xf numFmtId="0" fontId="9" fillId="5" borderId="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6" fontId="19" fillId="2" borderId="5" xfId="0" applyNumberFormat="1" applyFont="1" applyFill="1" applyBorder="1" applyAlignment="1">
      <alignment horizontal="center" vertical="center"/>
    </xf>
    <xf numFmtId="166" fontId="19" fillId="0" borderId="7" xfId="0" applyNumberFormat="1" applyFont="1" applyBorder="1" applyAlignment="1"/>
    <xf numFmtId="166" fontId="18" fillId="2" borderId="5" xfId="0" applyNumberFormat="1" applyFont="1" applyFill="1" applyBorder="1" applyAlignment="1">
      <alignment horizontal="center" vertical="center"/>
    </xf>
    <xf numFmtId="166" fontId="18" fillId="2" borderId="2" xfId="0" applyNumberFormat="1" applyFont="1" applyFill="1" applyBorder="1" applyAlignment="1">
      <alignment vertical="center"/>
    </xf>
    <xf numFmtId="166" fontId="18" fillId="2" borderId="2" xfId="0" applyNumberFormat="1" applyFont="1" applyFill="1" applyBorder="1" applyAlignment="1">
      <alignment horizontal="right" vertical="center"/>
    </xf>
    <xf numFmtId="166" fontId="19" fillId="2" borderId="2" xfId="0" applyNumberFormat="1" applyFont="1" applyFill="1" applyBorder="1" applyAlignment="1">
      <alignment horizontal="right"/>
    </xf>
    <xf numFmtId="166" fontId="19" fillId="2" borderId="2" xfId="0" applyNumberFormat="1" applyFont="1" applyFill="1" applyBorder="1" applyAlignment="1">
      <alignment horizontal="right" vertical="center"/>
    </xf>
    <xf numFmtId="166" fontId="22" fillId="6" borderId="2" xfId="0" applyNumberFormat="1" applyFont="1" applyFill="1" applyBorder="1" applyAlignment="1">
      <alignment horizontal="right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2016110@bk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C3633-F131-49B0-83EF-1CA4D752F454}">
  <dimension ref="A1:G246"/>
  <sheetViews>
    <sheetView tabSelected="1" topLeftCell="A55" workbookViewId="0">
      <selection activeCell="F5" sqref="F5"/>
    </sheetView>
  </sheetViews>
  <sheetFormatPr defaultRowHeight="15.75" x14ac:dyDescent="0.25"/>
  <cols>
    <col min="1" max="1" width="40.5703125" customWidth="1"/>
    <col min="2" max="2" width="28.28515625" style="2" customWidth="1"/>
    <col min="3" max="3" width="18.42578125" style="2" customWidth="1"/>
    <col min="4" max="4" width="12.28515625" style="2" customWidth="1"/>
    <col min="5" max="5" width="14.28515625" customWidth="1"/>
    <col min="6" max="6" width="17.5703125" customWidth="1"/>
    <col min="7" max="7" width="19.5703125" customWidth="1"/>
  </cols>
  <sheetData>
    <row r="1" spans="1:7" ht="37.5" x14ac:dyDescent="0.65">
      <c r="A1" s="1" t="s">
        <v>0</v>
      </c>
    </row>
    <row r="2" spans="1:7" x14ac:dyDescent="0.25">
      <c r="A2" s="4" t="s">
        <v>1</v>
      </c>
      <c r="D2" s="5"/>
      <c r="E2" s="6"/>
    </row>
    <row r="3" spans="1:7" ht="21" x14ac:dyDescent="0.25">
      <c r="A3" s="7" t="s">
        <v>2</v>
      </c>
    </row>
    <row r="4" spans="1:7" ht="21.75" thickBot="1" x14ac:dyDescent="0.3">
      <c r="A4" s="8" t="s">
        <v>3</v>
      </c>
    </row>
    <row r="5" spans="1:7" ht="18.75" x14ac:dyDescent="0.25">
      <c r="A5" s="9" t="s">
        <v>4</v>
      </c>
      <c r="B5" s="10" t="s">
        <v>5</v>
      </c>
      <c r="C5" s="11" t="s">
        <v>6</v>
      </c>
      <c r="D5" s="12" t="s">
        <v>7</v>
      </c>
      <c r="E5" s="12" t="s">
        <v>8</v>
      </c>
      <c r="F5" s="80"/>
      <c r="G5" s="80"/>
    </row>
    <row r="6" spans="1:7" s="2" customFormat="1" ht="18.75" x14ac:dyDescent="0.3">
      <c r="A6" s="66" t="s">
        <v>9</v>
      </c>
      <c r="B6" s="67" t="s">
        <v>202</v>
      </c>
      <c r="C6" s="67" t="s">
        <v>11</v>
      </c>
      <c r="D6" s="67" t="s">
        <v>7</v>
      </c>
      <c r="E6" s="67" t="s">
        <v>8</v>
      </c>
      <c r="F6" s="81" t="s">
        <v>314</v>
      </c>
      <c r="G6" s="81" t="s">
        <v>280</v>
      </c>
    </row>
    <row r="7" spans="1:7" s="16" customFormat="1" ht="18.75" x14ac:dyDescent="0.3">
      <c r="A7" s="47" t="s">
        <v>12</v>
      </c>
      <c r="B7" s="45" t="s">
        <v>201</v>
      </c>
      <c r="C7" s="42" t="s">
        <v>13</v>
      </c>
      <c r="D7" s="42">
        <v>0.33</v>
      </c>
      <c r="E7" s="59">
        <v>1.6000000000000001E-3</v>
      </c>
      <c r="F7" s="104">
        <v>45.5</v>
      </c>
      <c r="G7" s="104">
        <f>F7*E7*1000</f>
        <v>72.8</v>
      </c>
    </row>
    <row r="8" spans="1:7" s="17" customFormat="1" ht="18.75" x14ac:dyDescent="0.3">
      <c r="A8" s="43" t="s">
        <v>14</v>
      </c>
      <c r="B8" s="48" t="s">
        <v>15</v>
      </c>
      <c r="C8" s="48" t="s">
        <v>20</v>
      </c>
      <c r="D8" s="48">
        <v>0.5</v>
      </c>
      <c r="E8" s="60">
        <v>3.0000000000000001E-3</v>
      </c>
      <c r="F8" s="104">
        <v>45</v>
      </c>
      <c r="G8" s="104">
        <f t="shared" ref="G8:G14" si="0">F8*E8*1000</f>
        <v>135</v>
      </c>
    </row>
    <row r="9" spans="1:7" s="16" customFormat="1" ht="15" customHeight="1" x14ac:dyDescent="0.3">
      <c r="A9" s="38" t="s">
        <v>16</v>
      </c>
      <c r="B9" s="45" t="s">
        <v>15</v>
      </c>
      <c r="C9" s="48" t="s">
        <v>20</v>
      </c>
      <c r="D9" s="42">
        <v>0.69</v>
      </c>
      <c r="E9" s="59">
        <v>4.4999999999999997E-3</v>
      </c>
      <c r="F9" s="104">
        <v>41.2</v>
      </c>
      <c r="G9" s="104">
        <f t="shared" si="0"/>
        <v>185.4</v>
      </c>
    </row>
    <row r="10" spans="1:7" s="17" customFormat="1" ht="18.75" x14ac:dyDescent="0.3">
      <c r="A10" s="39" t="s">
        <v>17</v>
      </c>
      <c r="B10" s="48" t="s">
        <v>22</v>
      </c>
      <c r="C10" s="48" t="s">
        <v>18</v>
      </c>
      <c r="D10" s="48">
        <v>0.69</v>
      </c>
      <c r="E10" s="60">
        <v>8.0999999999999996E-3</v>
      </c>
      <c r="F10" s="104">
        <v>43.5</v>
      </c>
      <c r="G10" s="104">
        <f t="shared" si="0"/>
        <v>352.35</v>
      </c>
    </row>
    <row r="11" spans="1:7" s="17" customFormat="1" ht="18.75" x14ac:dyDescent="0.3">
      <c r="A11" s="43" t="s">
        <v>19</v>
      </c>
      <c r="B11" s="49" t="s">
        <v>22</v>
      </c>
      <c r="C11" s="48" t="s">
        <v>20</v>
      </c>
      <c r="D11" s="41">
        <v>0.89</v>
      </c>
      <c r="E11" s="58">
        <v>1.0999999999999999E-2</v>
      </c>
      <c r="F11" s="104">
        <v>40.299999999999997</v>
      </c>
      <c r="G11" s="104">
        <f t="shared" si="0"/>
        <v>443.2999999999999</v>
      </c>
    </row>
    <row r="12" spans="1:7" s="17" customFormat="1" ht="18" customHeight="1" x14ac:dyDescent="0.3">
      <c r="A12" s="35" t="s">
        <v>21</v>
      </c>
      <c r="B12" s="40" t="s">
        <v>203</v>
      </c>
      <c r="C12" s="48" t="s">
        <v>20</v>
      </c>
      <c r="D12" s="41">
        <v>1.21</v>
      </c>
      <c r="E12" s="61">
        <v>1.4500000000000001E-2</v>
      </c>
      <c r="F12" s="104">
        <v>41.7</v>
      </c>
      <c r="G12" s="104">
        <f t="shared" si="0"/>
        <v>604.65</v>
      </c>
    </row>
    <row r="13" spans="1:7" s="17" customFormat="1" ht="18.75" x14ac:dyDescent="0.3">
      <c r="A13" s="37" t="s">
        <v>23</v>
      </c>
      <c r="B13" s="49" t="s">
        <v>15</v>
      </c>
      <c r="C13" s="48" t="s">
        <v>20</v>
      </c>
      <c r="D13" s="41">
        <v>1.58</v>
      </c>
      <c r="E13" s="58">
        <v>0.01</v>
      </c>
      <c r="F13" s="104">
        <v>40</v>
      </c>
      <c r="G13" s="104">
        <f t="shared" si="0"/>
        <v>400</v>
      </c>
    </row>
    <row r="14" spans="1:7" s="17" customFormat="1" ht="18.75" x14ac:dyDescent="0.3">
      <c r="A14" s="39" t="s">
        <v>24</v>
      </c>
      <c r="B14" s="49" t="s">
        <v>204</v>
      </c>
      <c r="C14" s="48" t="s">
        <v>20</v>
      </c>
      <c r="D14" s="41">
        <v>2.5</v>
      </c>
      <c r="E14" s="58">
        <v>2.9000000000000001E-2</v>
      </c>
      <c r="F14" s="104">
        <v>40</v>
      </c>
      <c r="G14" s="104">
        <f t="shared" si="0"/>
        <v>1160.0000000000002</v>
      </c>
    </row>
    <row r="15" spans="1:7" s="2" customFormat="1" ht="18.75" x14ac:dyDescent="0.3">
      <c r="A15" s="111" t="s">
        <v>212</v>
      </c>
      <c r="B15" s="67" t="s">
        <v>211</v>
      </c>
      <c r="C15" s="67" t="s">
        <v>11</v>
      </c>
      <c r="D15" s="67" t="s">
        <v>7</v>
      </c>
      <c r="E15" s="67" t="s">
        <v>8</v>
      </c>
      <c r="F15" s="81" t="s">
        <v>314</v>
      </c>
      <c r="G15" s="81" t="s">
        <v>280</v>
      </c>
    </row>
    <row r="16" spans="1:7" s="16" customFormat="1" ht="18.75" x14ac:dyDescent="0.3">
      <c r="A16" s="50" t="s">
        <v>25</v>
      </c>
      <c r="B16" s="42" t="s">
        <v>200</v>
      </c>
      <c r="C16" s="42" t="s">
        <v>315</v>
      </c>
      <c r="D16" s="42">
        <v>22.5</v>
      </c>
      <c r="E16" s="59">
        <v>0.27</v>
      </c>
      <c r="F16" s="105">
        <v>62.5</v>
      </c>
      <c r="G16" s="107">
        <f>F16*E16*1000</f>
        <v>16875</v>
      </c>
    </row>
    <row r="17" spans="1:7" s="16" customFormat="1" ht="18.75" x14ac:dyDescent="0.3">
      <c r="A17" s="35" t="s">
        <v>26</v>
      </c>
      <c r="B17" s="41" t="s">
        <v>200</v>
      </c>
      <c r="C17" s="41" t="s">
        <v>27</v>
      </c>
      <c r="D17" s="41">
        <v>68.400000000000006</v>
      </c>
      <c r="E17" s="62">
        <v>0.82</v>
      </c>
      <c r="F17" s="105">
        <v>44</v>
      </c>
      <c r="G17" s="107">
        <f t="shared" ref="G17:G43" si="1">F17*E17*1000</f>
        <v>36080</v>
      </c>
    </row>
    <row r="18" spans="1:7" s="16" customFormat="1" ht="18.75" x14ac:dyDescent="0.3">
      <c r="A18" s="35" t="s">
        <v>28</v>
      </c>
      <c r="B18" s="51" t="s">
        <v>208</v>
      </c>
      <c r="C18" s="41" t="s">
        <v>29</v>
      </c>
      <c r="D18" s="41">
        <v>8.01</v>
      </c>
      <c r="E18" s="62">
        <v>1.4999999999999999E-2</v>
      </c>
      <c r="F18" s="105">
        <v>56.4</v>
      </c>
      <c r="G18" s="107">
        <f t="shared" si="1"/>
        <v>846</v>
      </c>
    </row>
    <row r="19" spans="1:7" s="16" customFormat="1" ht="18.75" x14ac:dyDescent="0.3">
      <c r="A19" s="35" t="s">
        <v>205</v>
      </c>
      <c r="B19" s="51" t="s">
        <v>208</v>
      </c>
      <c r="C19" s="41" t="s">
        <v>29</v>
      </c>
      <c r="D19" s="41">
        <v>8.01</v>
      </c>
      <c r="E19" s="62">
        <v>2.9000000000000001E-2</v>
      </c>
      <c r="F19" s="105">
        <v>60</v>
      </c>
      <c r="G19" s="107">
        <f t="shared" si="1"/>
        <v>1740</v>
      </c>
    </row>
    <row r="20" spans="1:7" s="16" customFormat="1" ht="18.75" x14ac:dyDescent="0.3">
      <c r="A20" s="52" t="s">
        <v>30</v>
      </c>
      <c r="B20" s="51" t="s">
        <v>208</v>
      </c>
      <c r="C20" s="42" t="s">
        <v>29</v>
      </c>
      <c r="D20" s="42">
        <v>7.9</v>
      </c>
      <c r="E20" s="63">
        <v>0.03</v>
      </c>
      <c r="F20" s="105">
        <v>54.5</v>
      </c>
      <c r="G20" s="107">
        <f t="shared" si="1"/>
        <v>1635</v>
      </c>
    </row>
    <row r="21" spans="1:7" s="16" customFormat="1" ht="18.75" x14ac:dyDescent="0.3">
      <c r="A21" s="36" t="s">
        <v>31</v>
      </c>
      <c r="B21" s="51" t="s">
        <v>209</v>
      </c>
      <c r="C21" s="41" t="s">
        <v>29</v>
      </c>
      <c r="D21" s="41">
        <v>7.9</v>
      </c>
      <c r="E21" s="61">
        <v>2.7E-2</v>
      </c>
      <c r="F21" s="105">
        <v>44</v>
      </c>
      <c r="G21" s="107">
        <f t="shared" si="1"/>
        <v>1188</v>
      </c>
    </row>
    <row r="22" spans="1:7" s="20" customFormat="1" ht="18.75" x14ac:dyDescent="0.3">
      <c r="A22" s="36" t="s">
        <v>32</v>
      </c>
      <c r="B22" s="51" t="s">
        <v>208</v>
      </c>
      <c r="C22" s="41" t="s">
        <v>29</v>
      </c>
      <c r="D22" s="41">
        <v>7.85</v>
      </c>
      <c r="E22" s="61">
        <v>3.9E-2</v>
      </c>
      <c r="F22" s="106">
        <v>53</v>
      </c>
      <c r="G22" s="107">
        <f t="shared" si="1"/>
        <v>2067</v>
      </c>
    </row>
    <row r="23" spans="1:7" s="20" customFormat="1" ht="18.75" x14ac:dyDescent="0.3">
      <c r="A23" s="36" t="s">
        <v>33</v>
      </c>
      <c r="B23" s="51" t="s">
        <v>210</v>
      </c>
      <c r="C23" s="41" t="s">
        <v>206</v>
      </c>
      <c r="D23" s="41">
        <v>7.85</v>
      </c>
      <c r="E23" s="61">
        <v>3.9E-2</v>
      </c>
      <c r="F23" s="106">
        <v>47.5</v>
      </c>
      <c r="G23" s="107">
        <f t="shared" si="1"/>
        <v>1852.5</v>
      </c>
    </row>
    <row r="24" spans="1:7" s="20" customFormat="1" ht="18.75" x14ac:dyDescent="0.3">
      <c r="A24" s="36" t="s">
        <v>34</v>
      </c>
      <c r="B24" s="51" t="s">
        <v>208</v>
      </c>
      <c r="C24" s="41" t="s">
        <v>206</v>
      </c>
      <c r="D24" s="41">
        <v>7.85</v>
      </c>
      <c r="E24" s="61">
        <v>5.1999999999999998E-2</v>
      </c>
      <c r="F24" s="106">
        <v>50.5</v>
      </c>
      <c r="G24" s="107">
        <f t="shared" si="1"/>
        <v>2626</v>
      </c>
    </row>
    <row r="25" spans="1:7" s="20" customFormat="1" ht="18.75" x14ac:dyDescent="0.3">
      <c r="A25" s="36" t="s">
        <v>207</v>
      </c>
      <c r="B25" s="51" t="s">
        <v>208</v>
      </c>
      <c r="C25" s="41" t="s">
        <v>206</v>
      </c>
      <c r="D25" s="41">
        <v>7.85</v>
      </c>
      <c r="E25" s="61">
        <v>6.6000000000000003E-2</v>
      </c>
      <c r="F25" s="106">
        <v>49.6</v>
      </c>
      <c r="G25" s="107">
        <f t="shared" si="1"/>
        <v>3273.6</v>
      </c>
    </row>
    <row r="26" spans="1:7" s="16" customFormat="1" ht="18.75" x14ac:dyDescent="0.3">
      <c r="A26" s="36" t="s">
        <v>35</v>
      </c>
      <c r="B26" s="51" t="s">
        <v>208</v>
      </c>
      <c r="C26" s="41" t="s">
        <v>206</v>
      </c>
      <c r="D26" s="42">
        <v>7.85</v>
      </c>
      <c r="E26" s="63">
        <v>7.8E-2</v>
      </c>
      <c r="F26" s="105">
        <v>49.6</v>
      </c>
      <c r="G26" s="107">
        <f t="shared" si="1"/>
        <v>3868.8</v>
      </c>
    </row>
    <row r="27" spans="1:7" s="16" customFormat="1" ht="18.75" x14ac:dyDescent="0.3">
      <c r="A27" s="47" t="s">
        <v>36</v>
      </c>
      <c r="B27" s="53" t="s">
        <v>213</v>
      </c>
      <c r="C27" s="41" t="s">
        <v>206</v>
      </c>
      <c r="D27" s="42">
        <v>7.85</v>
      </c>
      <c r="E27" s="63">
        <v>0.04</v>
      </c>
      <c r="F27" s="105">
        <v>47.8</v>
      </c>
      <c r="G27" s="107">
        <f t="shared" si="1"/>
        <v>1912</v>
      </c>
    </row>
    <row r="28" spans="1:7" s="16" customFormat="1" ht="18.75" x14ac:dyDescent="0.3">
      <c r="A28" s="36" t="s">
        <v>37</v>
      </c>
      <c r="B28" s="54" t="s">
        <v>214</v>
      </c>
      <c r="C28" s="41" t="s">
        <v>206</v>
      </c>
      <c r="D28" s="41">
        <v>7.85</v>
      </c>
      <c r="E28" s="58">
        <v>0.3</v>
      </c>
      <c r="F28" s="105">
        <v>49.3</v>
      </c>
      <c r="G28" s="107">
        <f t="shared" si="1"/>
        <v>14790</v>
      </c>
    </row>
    <row r="29" spans="1:7" s="16" customFormat="1" ht="37.5" x14ac:dyDescent="0.3">
      <c r="A29" s="36" t="s">
        <v>216</v>
      </c>
      <c r="B29" s="54" t="s">
        <v>214</v>
      </c>
      <c r="C29" s="41" t="s">
        <v>206</v>
      </c>
      <c r="D29" s="41">
        <v>7.85</v>
      </c>
      <c r="E29" s="58">
        <v>0.3</v>
      </c>
      <c r="F29" s="105">
        <v>47.5</v>
      </c>
      <c r="G29" s="107">
        <f t="shared" si="1"/>
        <v>14250</v>
      </c>
    </row>
    <row r="30" spans="1:7" s="16" customFormat="1" ht="18.75" x14ac:dyDescent="0.3">
      <c r="A30" s="36" t="s">
        <v>38</v>
      </c>
      <c r="B30" s="54" t="s">
        <v>215</v>
      </c>
      <c r="C30" s="41" t="s">
        <v>206</v>
      </c>
      <c r="D30" s="41">
        <v>7.85</v>
      </c>
      <c r="E30" s="58">
        <v>0.1</v>
      </c>
      <c r="F30" s="105">
        <v>44</v>
      </c>
      <c r="G30" s="107">
        <f t="shared" si="1"/>
        <v>4400</v>
      </c>
    </row>
    <row r="31" spans="1:7" s="16" customFormat="1" ht="37.5" x14ac:dyDescent="0.3">
      <c r="A31" s="36" t="s">
        <v>217</v>
      </c>
      <c r="B31" s="54" t="s">
        <v>214</v>
      </c>
      <c r="C31" s="41" t="s">
        <v>206</v>
      </c>
      <c r="D31" s="41">
        <v>7.85</v>
      </c>
      <c r="E31" s="58">
        <v>0.37</v>
      </c>
      <c r="F31" s="106">
        <v>53</v>
      </c>
      <c r="G31" s="108">
        <f t="shared" si="1"/>
        <v>19610</v>
      </c>
    </row>
    <row r="32" spans="1:7" s="16" customFormat="1" ht="16.5" customHeight="1" x14ac:dyDescent="0.3">
      <c r="A32" s="47" t="s">
        <v>39</v>
      </c>
      <c r="B32" s="53" t="s">
        <v>214</v>
      </c>
      <c r="C32" s="41" t="s">
        <v>206</v>
      </c>
      <c r="D32" s="42">
        <v>7.85</v>
      </c>
      <c r="E32" s="64">
        <v>0.37</v>
      </c>
      <c r="F32" s="106">
        <v>49</v>
      </c>
      <c r="G32" s="108">
        <f t="shared" si="1"/>
        <v>18130</v>
      </c>
    </row>
    <row r="33" spans="1:7" s="22" customFormat="1" ht="20.25" customHeight="1" x14ac:dyDescent="0.3">
      <c r="A33" s="38" t="s">
        <v>40</v>
      </c>
      <c r="B33" s="53" t="s">
        <v>214</v>
      </c>
      <c r="C33" s="41" t="s">
        <v>206</v>
      </c>
      <c r="D33" s="42">
        <v>7.85</v>
      </c>
      <c r="E33" s="63">
        <v>0.44</v>
      </c>
      <c r="F33" s="106">
        <v>49.2</v>
      </c>
      <c r="G33" s="108">
        <f t="shared" si="1"/>
        <v>21648</v>
      </c>
    </row>
    <row r="34" spans="1:7" s="22" customFormat="1" ht="18.75" x14ac:dyDescent="0.3">
      <c r="A34" s="38" t="s">
        <v>41</v>
      </c>
      <c r="B34" s="53" t="s">
        <v>215</v>
      </c>
      <c r="C34" s="41" t="s">
        <v>206</v>
      </c>
      <c r="D34" s="42">
        <v>7.85</v>
      </c>
      <c r="E34" s="64">
        <v>0.14799999999999999</v>
      </c>
      <c r="F34" s="106">
        <v>40</v>
      </c>
      <c r="G34" s="108">
        <f t="shared" si="1"/>
        <v>5920</v>
      </c>
    </row>
    <row r="35" spans="1:7" s="16" customFormat="1" ht="18.75" x14ac:dyDescent="0.3">
      <c r="A35" s="37" t="s">
        <v>42</v>
      </c>
      <c r="B35" s="55" t="s">
        <v>214</v>
      </c>
      <c r="C35" s="41" t="s">
        <v>206</v>
      </c>
      <c r="D35" s="41">
        <v>7.85</v>
      </c>
      <c r="E35" s="58">
        <v>0.57999999999999996</v>
      </c>
      <c r="F35" s="106">
        <v>49.8</v>
      </c>
      <c r="G35" s="108">
        <f t="shared" si="1"/>
        <v>28883.999999999996</v>
      </c>
    </row>
    <row r="36" spans="1:7" s="16" customFormat="1" ht="18.75" x14ac:dyDescent="0.3">
      <c r="A36" s="37" t="s">
        <v>43</v>
      </c>
      <c r="B36" s="55" t="s">
        <v>214</v>
      </c>
      <c r="C36" s="41" t="s">
        <v>206</v>
      </c>
      <c r="D36" s="41">
        <v>7.85</v>
      </c>
      <c r="E36" s="61">
        <v>0.73</v>
      </c>
      <c r="F36" s="106">
        <v>50.6</v>
      </c>
      <c r="G36" s="108">
        <f t="shared" si="1"/>
        <v>36938</v>
      </c>
    </row>
    <row r="37" spans="1:7" s="16" customFormat="1" ht="18.75" x14ac:dyDescent="0.3">
      <c r="A37" s="39" t="s">
        <v>220</v>
      </c>
      <c r="B37" s="56" t="s">
        <v>218</v>
      </c>
      <c r="C37" s="41" t="s">
        <v>206</v>
      </c>
      <c r="D37" s="41">
        <v>7.85</v>
      </c>
      <c r="E37" s="58">
        <v>7.4999999999999997E-2</v>
      </c>
      <c r="F37" s="106">
        <v>41</v>
      </c>
      <c r="G37" s="108">
        <f t="shared" si="1"/>
        <v>3074.9999999999995</v>
      </c>
    </row>
    <row r="38" spans="1:7" s="16" customFormat="1" ht="18.75" x14ac:dyDescent="0.3">
      <c r="A38" s="39" t="s">
        <v>44</v>
      </c>
      <c r="B38" s="56" t="s">
        <v>214</v>
      </c>
      <c r="C38" s="41" t="s">
        <v>206</v>
      </c>
      <c r="D38" s="41">
        <v>7.85</v>
      </c>
      <c r="E38" s="58">
        <v>0.86</v>
      </c>
      <c r="F38" s="106">
        <v>51.2</v>
      </c>
      <c r="G38" s="108">
        <f t="shared" si="1"/>
        <v>44032</v>
      </c>
    </row>
    <row r="39" spans="1:7" s="16" customFormat="1" ht="18.75" x14ac:dyDescent="0.3">
      <c r="A39" s="46" t="s">
        <v>45</v>
      </c>
      <c r="B39" s="57" t="s">
        <v>214</v>
      </c>
      <c r="C39" s="41" t="s">
        <v>206</v>
      </c>
      <c r="D39" s="42">
        <v>7.85</v>
      </c>
      <c r="E39" s="64">
        <v>1.131</v>
      </c>
      <c r="F39" s="106">
        <v>47</v>
      </c>
      <c r="G39" s="108">
        <f t="shared" si="1"/>
        <v>53157</v>
      </c>
    </row>
    <row r="40" spans="1:7" s="16" customFormat="1" ht="18.75" x14ac:dyDescent="0.3">
      <c r="A40" s="46" t="s">
        <v>46</v>
      </c>
      <c r="B40" s="57" t="s">
        <v>214</v>
      </c>
      <c r="C40" s="41" t="s">
        <v>206</v>
      </c>
      <c r="D40" s="42">
        <v>7.85</v>
      </c>
      <c r="E40" s="64">
        <v>1.42</v>
      </c>
      <c r="F40" s="106">
        <v>47</v>
      </c>
      <c r="G40" s="108">
        <f t="shared" si="1"/>
        <v>66740</v>
      </c>
    </row>
    <row r="41" spans="1:7" s="16" customFormat="1" ht="18.75" x14ac:dyDescent="0.3">
      <c r="A41" s="37" t="s">
        <v>47</v>
      </c>
      <c r="B41" s="49" t="s">
        <v>213</v>
      </c>
      <c r="C41" s="49" t="s">
        <v>48</v>
      </c>
      <c r="D41" s="41">
        <v>7.85</v>
      </c>
      <c r="E41" s="58">
        <v>2.8000000000000001E-2</v>
      </c>
      <c r="F41" s="106">
        <v>230</v>
      </c>
      <c r="G41" s="108">
        <f t="shared" si="1"/>
        <v>6440</v>
      </c>
    </row>
    <row r="42" spans="1:7" s="16" customFormat="1" ht="18.75" x14ac:dyDescent="0.3">
      <c r="A42" s="43" t="s">
        <v>219</v>
      </c>
      <c r="B42" s="48" t="s">
        <v>213</v>
      </c>
      <c r="C42" s="48" t="s">
        <v>50</v>
      </c>
      <c r="D42" s="41">
        <v>7.85</v>
      </c>
      <c r="E42" s="58">
        <v>6.3E-2</v>
      </c>
      <c r="F42" s="106">
        <v>20</v>
      </c>
      <c r="G42" s="108">
        <f t="shared" si="1"/>
        <v>1260</v>
      </c>
    </row>
    <row r="43" spans="1:7" s="16" customFormat="1" ht="18.75" x14ac:dyDescent="0.3">
      <c r="A43" s="43" t="s">
        <v>39</v>
      </c>
      <c r="B43" s="48" t="s">
        <v>214</v>
      </c>
      <c r="C43" s="48" t="s">
        <v>50</v>
      </c>
      <c r="D43" s="41">
        <v>7.85</v>
      </c>
      <c r="E43" s="58">
        <v>0.35399999999999998</v>
      </c>
      <c r="F43" s="106">
        <v>20</v>
      </c>
      <c r="G43" s="108">
        <f t="shared" si="1"/>
        <v>7080</v>
      </c>
    </row>
    <row r="44" spans="1:7" s="16" customFormat="1" ht="37.5" x14ac:dyDescent="0.25">
      <c r="A44" s="109" t="s">
        <v>226</v>
      </c>
      <c r="B44" s="67" t="s">
        <v>221</v>
      </c>
      <c r="C44" s="67" t="s">
        <v>11</v>
      </c>
      <c r="D44" s="67" t="s">
        <v>7</v>
      </c>
      <c r="E44" s="67" t="s">
        <v>8</v>
      </c>
      <c r="F44" s="110" t="s">
        <v>314</v>
      </c>
      <c r="G44" s="110" t="s">
        <v>280</v>
      </c>
    </row>
    <row r="45" spans="1:7" s="20" customFormat="1" ht="18.75" x14ac:dyDescent="0.3">
      <c r="A45" s="35" t="s">
        <v>51</v>
      </c>
      <c r="B45" s="40" t="s">
        <v>15</v>
      </c>
      <c r="C45" s="41" t="s">
        <v>56</v>
      </c>
      <c r="D45" s="41">
        <v>0.7</v>
      </c>
      <c r="E45" s="61">
        <v>4.0000000000000001E-3</v>
      </c>
      <c r="F45" s="106">
        <v>55.4</v>
      </c>
      <c r="G45" s="112">
        <f>F45*E45*1000</f>
        <v>221.6</v>
      </c>
    </row>
    <row r="46" spans="1:7" s="20" customFormat="1" ht="20.25" customHeight="1" x14ac:dyDescent="0.3">
      <c r="A46" s="36" t="s">
        <v>52</v>
      </c>
      <c r="B46" s="40" t="s">
        <v>15</v>
      </c>
      <c r="C46" s="41" t="s">
        <v>56</v>
      </c>
      <c r="D46" s="41">
        <v>0.99</v>
      </c>
      <c r="E46" s="61">
        <v>6.0000000000000001E-3</v>
      </c>
      <c r="F46" s="106">
        <v>51</v>
      </c>
      <c r="G46" s="112">
        <f t="shared" ref="G46:G83" si="2">F46*E46*1000</f>
        <v>306</v>
      </c>
    </row>
    <row r="47" spans="1:7" s="25" customFormat="1" ht="18.75" x14ac:dyDescent="0.3">
      <c r="A47" s="37" t="s">
        <v>53</v>
      </c>
      <c r="B47" s="40" t="s">
        <v>15</v>
      </c>
      <c r="C47" s="41" t="s">
        <v>206</v>
      </c>
      <c r="D47" s="41">
        <v>1.17</v>
      </c>
      <c r="E47" s="61">
        <v>7.0000000000000001E-3</v>
      </c>
      <c r="F47" s="106">
        <v>52.6</v>
      </c>
      <c r="G47" s="112">
        <f t="shared" si="2"/>
        <v>368.20000000000005</v>
      </c>
    </row>
    <row r="48" spans="1:7" s="20" customFormat="1" ht="18.75" x14ac:dyDescent="0.3">
      <c r="A48" s="39" t="s">
        <v>222</v>
      </c>
      <c r="B48" s="40" t="s">
        <v>15</v>
      </c>
      <c r="C48" s="41" t="s">
        <v>206</v>
      </c>
      <c r="D48" s="41">
        <v>1.2</v>
      </c>
      <c r="E48" s="58">
        <v>7.0000000000000001E-3</v>
      </c>
      <c r="F48" s="106">
        <v>53</v>
      </c>
      <c r="G48" s="112">
        <f t="shared" si="2"/>
        <v>371</v>
      </c>
    </row>
    <row r="49" spans="1:7" s="20" customFormat="1" ht="18.75" x14ac:dyDescent="0.3">
      <c r="A49" s="39" t="s">
        <v>223</v>
      </c>
      <c r="B49" s="40" t="s">
        <v>15</v>
      </c>
      <c r="C49" s="41" t="s">
        <v>56</v>
      </c>
      <c r="D49" s="41">
        <v>1.5</v>
      </c>
      <c r="E49" s="58">
        <v>8.9999999999999993E-3</v>
      </c>
      <c r="F49" s="106">
        <v>50</v>
      </c>
      <c r="G49" s="112">
        <f t="shared" si="2"/>
        <v>449.99999999999994</v>
      </c>
    </row>
    <row r="50" spans="1:7" s="20" customFormat="1" ht="18.75" x14ac:dyDescent="0.3">
      <c r="A50" s="39" t="s">
        <v>224</v>
      </c>
      <c r="B50" s="40" t="s">
        <v>15</v>
      </c>
      <c r="C50" s="41" t="s">
        <v>206</v>
      </c>
      <c r="D50" s="41">
        <v>1.5</v>
      </c>
      <c r="E50" s="58">
        <v>8.9999999999999993E-3</v>
      </c>
      <c r="F50" s="106">
        <v>50</v>
      </c>
      <c r="G50" s="112">
        <f t="shared" si="2"/>
        <v>449.99999999999994</v>
      </c>
    </row>
    <row r="51" spans="1:7" s="20" customFormat="1" ht="18.75" x14ac:dyDescent="0.3">
      <c r="A51" s="37" t="s">
        <v>54</v>
      </c>
      <c r="B51" s="40" t="s">
        <v>15</v>
      </c>
      <c r="C51" s="41" t="s">
        <v>206</v>
      </c>
      <c r="D51" s="41">
        <v>1.8</v>
      </c>
      <c r="E51" s="61">
        <v>1.0999999999999999E-2</v>
      </c>
      <c r="F51" s="106">
        <v>50</v>
      </c>
      <c r="G51" s="112">
        <f t="shared" si="2"/>
        <v>549.99999999999989</v>
      </c>
    </row>
    <row r="52" spans="1:7" s="20" customFormat="1" ht="18.75" x14ac:dyDescent="0.3">
      <c r="A52" s="39" t="s">
        <v>225</v>
      </c>
      <c r="B52" s="40" t="s">
        <v>15</v>
      </c>
      <c r="C52" s="41" t="s">
        <v>56</v>
      </c>
      <c r="D52" s="41">
        <v>1.2</v>
      </c>
      <c r="E52" s="58">
        <v>7.0000000000000001E-3</v>
      </c>
      <c r="F52" s="106">
        <v>53</v>
      </c>
      <c r="G52" s="112">
        <f t="shared" si="2"/>
        <v>371</v>
      </c>
    </row>
    <row r="53" spans="1:7" s="20" customFormat="1" ht="18.75" x14ac:dyDescent="0.3">
      <c r="A53" s="37" t="s">
        <v>55</v>
      </c>
      <c r="B53" s="40" t="s">
        <v>15</v>
      </c>
      <c r="C53" s="41" t="s">
        <v>56</v>
      </c>
      <c r="D53" s="41">
        <v>1.5</v>
      </c>
      <c r="E53" s="62">
        <v>8.9999999999999993E-3</v>
      </c>
      <c r="F53" s="106">
        <v>52.8</v>
      </c>
      <c r="G53" s="112">
        <f t="shared" si="2"/>
        <v>475.19999999999993</v>
      </c>
    </row>
    <row r="54" spans="1:7" s="16" customFormat="1" ht="18.75" x14ac:dyDescent="0.3">
      <c r="A54" s="38" t="s">
        <v>57</v>
      </c>
      <c r="B54" s="40" t="s">
        <v>15</v>
      </c>
      <c r="C54" s="42" t="s">
        <v>58</v>
      </c>
      <c r="D54" s="42">
        <v>1.85</v>
      </c>
      <c r="E54" s="63">
        <v>1.0999999999999999E-2</v>
      </c>
      <c r="F54" s="105">
        <v>52.02</v>
      </c>
      <c r="G54" s="112">
        <f t="shared" si="2"/>
        <v>572.21999999999991</v>
      </c>
    </row>
    <row r="55" spans="1:7" s="20" customFormat="1" ht="18.75" x14ac:dyDescent="0.3">
      <c r="A55" s="37" t="s">
        <v>59</v>
      </c>
      <c r="B55" s="40" t="s">
        <v>15</v>
      </c>
      <c r="C55" s="41" t="s">
        <v>56</v>
      </c>
      <c r="D55" s="41">
        <v>1.5</v>
      </c>
      <c r="E55" s="61">
        <v>8.9999999999999993E-3</v>
      </c>
      <c r="F55" s="106">
        <v>57.1</v>
      </c>
      <c r="G55" s="112">
        <f t="shared" si="2"/>
        <v>513.9</v>
      </c>
    </row>
    <row r="56" spans="1:7" s="20" customFormat="1" ht="18.75" x14ac:dyDescent="0.3">
      <c r="A56" s="43" t="s">
        <v>60</v>
      </c>
      <c r="B56" s="40" t="s">
        <v>15</v>
      </c>
      <c r="C56" s="41" t="s">
        <v>56</v>
      </c>
      <c r="D56" s="41">
        <v>2</v>
      </c>
      <c r="E56" s="58">
        <v>1.2E-2</v>
      </c>
      <c r="F56" s="106">
        <v>52</v>
      </c>
      <c r="G56" s="112">
        <f t="shared" si="2"/>
        <v>624</v>
      </c>
    </row>
    <row r="57" spans="1:7" s="20" customFormat="1" ht="18.75" x14ac:dyDescent="0.3">
      <c r="A57" s="37" t="s">
        <v>61</v>
      </c>
      <c r="B57" s="40" t="s">
        <v>15</v>
      </c>
      <c r="C57" s="41" t="s">
        <v>56</v>
      </c>
      <c r="D57" s="41">
        <v>2</v>
      </c>
      <c r="E57" s="58">
        <v>1.2E-2</v>
      </c>
      <c r="F57" s="106">
        <v>54.1</v>
      </c>
      <c r="G57" s="112">
        <f t="shared" si="2"/>
        <v>649.20000000000005</v>
      </c>
    </row>
    <row r="58" spans="1:7" s="20" customFormat="1" ht="18.75" x14ac:dyDescent="0.3">
      <c r="A58" s="37" t="s">
        <v>62</v>
      </c>
      <c r="B58" s="40" t="s">
        <v>15</v>
      </c>
      <c r="C58" s="41" t="s">
        <v>206</v>
      </c>
      <c r="D58" s="41">
        <v>2.5</v>
      </c>
      <c r="E58" s="58">
        <v>1.4999999999999999E-2</v>
      </c>
      <c r="F58" s="106">
        <v>52.2</v>
      </c>
      <c r="G58" s="112">
        <f t="shared" si="2"/>
        <v>783</v>
      </c>
    </row>
    <row r="59" spans="1:7" s="20" customFormat="1" ht="18.75" x14ac:dyDescent="0.3">
      <c r="A59" s="39" t="s">
        <v>63</v>
      </c>
      <c r="B59" s="40" t="s">
        <v>15</v>
      </c>
      <c r="C59" s="41" t="s">
        <v>206</v>
      </c>
      <c r="D59" s="41">
        <v>3.5</v>
      </c>
      <c r="E59" s="58">
        <v>2.1000000000000001E-2</v>
      </c>
      <c r="F59" s="106">
        <v>50.2</v>
      </c>
      <c r="G59" s="112">
        <f t="shared" si="2"/>
        <v>1054.2</v>
      </c>
    </row>
    <row r="60" spans="1:7" s="20" customFormat="1" ht="18.75" x14ac:dyDescent="0.3">
      <c r="A60" s="37" t="s">
        <v>64</v>
      </c>
      <c r="B60" s="40" t="s">
        <v>15</v>
      </c>
      <c r="C60" s="41" t="s">
        <v>206</v>
      </c>
      <c r="D60" s="41">
        <v>1.8</v>
      </c>
      <c r="E60" s="61">
        <v>1.0999999999999999E-2</v>
      </c>
      <c r="F60" s="106">
        <v>54.8</v>
      </c>
      <c r="G60" s="112">
        <f t="shared" si="2"/>
        <v>602.79999999999984</v>
      </c>
    </row>
    <row r="61" spans="1:7" s="20" customFormat="1" ht="18.75" x14ac:dyDescent="0.3">
      <c r="A61" s="37" t="s">
        <v>65</v>
      </c>
      <c r="B61" s="40" t="s">
        <v>15</v>
      </c>
      <c r="C61" s="41" t="s">
        <v>206</v>
      </c>
      <c r="D61" s="41">
        <v>2.5</v>
      </c>
      <c r="E61" s="61">
        <v>1.4999999999999999E-2</v>
      </c>
      <c r="F61" s="106">
        <v>48.3</v>
      </c>
      <c r="G61" s="112">
        <f t="shared" si="2"/>
        <v>724.49999999999989</v>
      </c>
    </row>
    <row r="62" spans="1:7" s="20" customFormat="1" ht="18.75" x14ac:dyDescent="0.3">
      <c r="A62" s="37" t="s">
        <v>66</v>
      </c>
      <c r="B62" s="40" t="s">
        <v>15</v>
      </c>
      <c r="C62" s="41" t="s">
        <v>206</v>
      </c>
      <c r="D62" s="41">
        <v>3.2</v>
      </c>
      <c r="E62" s="58">
        <v>1.9E-2</v>
      </c>
      <c r="F62" s="106">
        <v>52.2</v>
      </c>
      <c r="G62" s="112">
        <f t="shared" si="2"/>
        <v>991.80000000000007</v>
      </c>
    </row>
    <row r="63" spans="1:7" s="20" customFormat="1" ht="18.75" x14ac:dyDescent="0.3">
      <c r="A63" s="37" t="s">
        <v>67</v>
      </c>
      <c r="B63" s="40" t="s">
        <v>15</v>
      </c>
      <c r="C63" s="41" t="s">
        <v>206</v>
      </c>
      <c r="D63" s="41">
        <v>4.3</v>
      </c>
      <c r="E63" s="58">
        <v>2.5999999999999999E-2</v>
      </c>
      <c r="F63" s="106">
        <v>52</v>
      </c>
      <c r="G63" s="112">
        <f t="shared" si="2"/>
        <v>1351.9999999999998</v>
      </c>
    </row>
    <row r="64" spans="1:7" s="20" customFormat="1" ht="18.75" x14ac:dyDescent="0.3">
      <c r="A64" s="39" t="s">
        <v>68</v>
      </c>
      <c r="B64" s="40" t="s">
        <v>15</v>
      </c>
      <c r="C64" s="41" t="s">
        <v>206</v>
      </c>
      <c r="D64" s="41">
        <v>3</v>
      </c>
      <c r="E64" s="58">
        <v>1.7999999999999999E-2</v>
      </c>
      <c r="F64" s="106">
        <v>49</v>
      </c>
      <c r="G64" s="112">
        <f t="shared" si="2"/>
        <v>881.99999999999989</v>
      </c>
    </row>
    <row r="65" spans="1:7" s="20" customFormat="1" ht="18.75" x14ac:dyDescent="0.3">
      <c r="A65" s="39" t="s">
        <v>69</v>
      </c>
      <c r="B65" s="40" t="s">
        <v>15</v>
      </c>
      <c r="C65" s="41" t="s">
        <v>206</v>
      </c>
      <c r="D65" s="41">
        <v>4.2</v>
      </c>
      <c r="E65" s="58">
        <v>2.5000000000000001E-2</v>
      </c>
      <c r="F65" s="106">
        <v>48.2</v>
      </c>
      <c r="G65" s="112">
        <f t="shared" si="2"/>
        <v>1205</v>
      </c>
    </row>
    <row r="66" spans="1:7" s="20" customFormat="1" ht="21.75" customHeight="1" x14ac:dyDescent="0.3">
      <c r="A66" s="37" t="s">
        <v>70</v>
      </c>
      <c r="B66" s="40" t="s">
        <v>15</v>
      </c>
      <c r="C66" s="41" t="s">
        <v>206</v>
      </c>
      <c r="D66" s="41">
        <v>3.2</v>
      </c>
      <c r="E66" s="58">
        <v>1.9E-2</v>
      </c>
      <c r="F66" s="106">
        <v>52.1</v>
      </c>
      <c r="G66" s="112">
        <f t="shared" si="2"/>
        <v>989.9</v>
      </c>
    </row>
    <row r="67" spans="1:7" s="20" customFormat="1" ht="18.75" x14ac:dyDescent="0.3">
      <c r="A67" s="37" t="s">
        <v>71</v>
      </c>
      <c r="B67" s="40" t="s">
        <v>15</v>
      </c>
      <c r="C67" s="41" t="s">
        <v>206</v>
      </c>
      <c r="D67" s="41">
        <v>4.34</v>
      </c>
      <c r="E67" s="61">
        <v>2.5999999999999999E-2</v>
      </c>
      <c r="F67" s="106">
        <v>51.7</v>
      </c>
      <c r="G67" s="112">
        <f t="shared" si="2"/>
        <v>1344.2</v>
      </c>
    </row>
    <row r="68" spans="1:7" s="20" customFormat="1" ht="18.75" x14ac:dyDescent="0.3">
      <c r="A68" s="44" t="s">
        <v>72</v>
      </c>
      <c r="B68" s="40" t="s">
        <v>15</v>
      </c>
      <c r="C68" s="41" t="s">
        <v>206</v>
      </c>
      <c r="D68" s="41">
        <v>3.9</v>
      </c>
      <c r="E68" s="61">
        <v>2.3E-2</v>
      </c>
      <c r="F68" s="106">
        <v>50.5</v>
      </c>
      <c r="G68" s="112">
        <f t="shared" si="2"/>
        <v>1161.5</v>
      </c>
    </row>
    <row r="69" spans="1:7" s="16" customFormat="1" ht="18.75" x14ac:dyDescent="0.3">
      <c r="A69" s="35" t="s">
        <v>73</v>
      </c>
      <c r="B69" s="40" t="s">
        <v>200</v>
      </c>
      <c r="C69" s="41" t="s">
        <v>206</v>
      </c>
      <c r="D69" s="41">
        <v>5.42</v>
      </c>
      <c r="E69" s="61">
        <v>6.5000000000000002E-2</v>
      </c>
      <c r="F69" s="105">
        <v>50.5</v>
      </c>
      <c r="G69" s="112">
        <f t="shared" si="2"/>
        <v>3282.5</v>
      </c>
    </row>
    <row r="70" spans="1:7" s="16" customFormat="1" ht="18.75" x14ac:dyDescent="0.3">
      <c r="A70" s="35" t="s">
        <v>74</v>
      </c>
      <c r="B70" s="40" t="s">
        <v>200</v>
      </c>
      <c r="C70" s="41" t="s">
        <v>206</v>
      </c>
      <c r="D70" s="41">
        <v>7.5</v>
      </c>
      <c r="E70" s="61">
        <v>0.09</v>
      </c>
      <c r="F70" s="105">
        <v>47.5</v>
      </c>
      <c r="G70" s="112">
        <f t="shared" si="2"/>
        <v>4274.9999999999991</v>
      </c>
    </row>
    <row r="71" spans="1:7" s="16" customFormat="1" ht="18.75" x14ac:dyDescent="0.3">
      <c r="A71" s="37" t="s">
        <v>75</v>
      </c>
      <c r="B71" s="40" t="s">
        <v>200</v>
      </c>
      <c r="C71" s="41" t="s">
        <v>206</v>
      </c>
      <c r="D71" s="41">
        <v>5.34</v>
      </c>
      <c r="E71" s="61">
        <v>6.4000000000000001E-2</v>
      </c>
      <c r="F71" s="105">
        <v>51.3</v>
      </c>
      <c r="G71" s="112">
        <f t="shared" si="2"/>
        <v>3283.2</v>
      </c>
    </row>
    <row r="72" spans="1:7" s="16" customFormat="1" ht="18.75" x14ac:dyDescent="0.3">
      <c r="A72" s="37" t="s">
        <v>76</v>
      </c>
      <c r="B72" s="40" t="s">
        <v>200</v>
      </c>
      <c r="C72" s="41" t="s">
        <v>206</v>
      </c>
      <c r="D72" s="41">
        <v>6.5</v>
      </c>
      <c r="E72" s="61">
        <v>7.8E-2</v>
      </c>
      <c r="F72" s="105">
        <v>50.2</v>
      </c>
      <c r="G72" s="112">
        <f t="shared" si="2"/>
        <v>3915.6000000000004</v>
      </c>
    </row>
    <row r="73" spans="1:7" s="16" customFormat="1" ht="18.75" x14ac:dyDescent="0.3">
      <c r="A73" s="37" t="s">
        <v>77</v>
      </c>
      <c r="B73" s="40" t="s">
        <v>200</v>
      </c>
      <c r="C73" s="41" t="s">
        <v>206</v>
      </c>
      <c r="D73" s="41">
        <v>7.2</v>
      </c>
      <c r="E73" s="58">
        <v>8.5999999999999993E-2</v>
      </c>
      <c r="F73" s="105">
        <v>51.9</v>
      </c>
      <c r="G73" s="112">
        <f t="shared" si="2"/>
        <v>4463.3999999999987</v>
      </c>
    </row>
    <row r="74" spans="1:7" s="16" customFormat="1" ht="18.75" x14ac:dyDescent="0.3">
      <c r="A74" s="38" t="s">
        <v>78</v>
      </c>
      <c r="B74" s="40" t="s">
        <v>200</v>
      </c>
      <c r="C74" s="41" t="s">
        <v>206</v>
      </c>
      <c r="D74" s="42">
        <v>6.8</v>
      </c>
      <c r="E74" s="64">
        <f>0.081</f>
        <v>8.1000000000000003E-2</v>
      </c>
      <c r="F74" s="105">
        <v>51</v>
      </c>
      <c r="G74" s="112">
        <f t="shared" si="2"/>
        <v>4131</v>
      </c>
    </row>
    <row r="75" spans="1:7" s="16" customFormat="1" ht="18.75" x14ac:dyDescent="0.3">
      <c r="A75" s="38" t="s">
        <v>79</v>
      </c>
      <c r="B75" s="40" t="s">
        <v>200</v>
      </c>
      <c r="C75" s="41" t="s">
        <v>206</v>
      </c>
      <c r="D75" s="42">
        <v>9.1999999999999993</v>
      </c>
      <c r="E75" s="64">
        <v>0.109</v>
      </c>
      <c r="F75" s="105">
        <v>51.8</v>
      </c>
      <c r="G75" s="112">
        <f t="shared" si="2"/>
        <v>5646.2</v>
      </c>
    </row>
    <row r="76" spans="1:7" s="16" customFormat="1" ht="18.75" x14ac:dyDescent="0.3">
      <c r="A76" s="38" t="s">
        <v>80</v>
      </c>
      <c r="B76" s="40" t="s">
        <v>200</v>
      </c>
      <c r="C76" s="41" t="s">
        <v>206</v>
      </c>
      <c r="D76" s="42">
        <v>12.3</v>
      </c>
      <c r="E76" s="64">
        <v>0.14699999999999999</v>
      </c>
      <c r="F76" s="105">
        <v>50.5</v>
      </c>
      <c r="G76" s="112">
        <f t="shared" si="2"/>
        <v>7423.5</v>
      </c>
    </row>
    <row r="77" spans="1:7" s="20" customFormat="1" ht="18.75" x14ac:dyDescent="0.3">
      <c r="A77" s="46" t="s">
        <v>81</v>
      </c>
      <c r="B77" s="40" t="s">
        <v>200</v>
      </c>
      <c r="C77" s="41" t="s">
        <v>206</v>
      </c>
      <c r="D77" s="42">
        <v>17</v>
      </c>
      <c r="E77" s="64">
        <v>0.19500000000000001</v>
      </c>
      <c r="F77" s="106">
        <v>47</v>
      </c>
      <c r="G77" s="112">
        <f t="shared" si="2"/>
        <v>9165.0000000000018</v>
      </c>
    </row>
    <row r="78" spans="1:7" s="20" customFormat="1" ht="18.75" x14ac:dyDescent="0.3">
      <c r="A78" s="46" t="s">
        <v>82</v>
      </c>
      <c r="B78" s="40" t="s">
        <v>200</v>
      </c>
      <c r="C78" s="41" t="s">
        <v>206</v>
      </c>
      <c r="D78" s="42">
        <v>19</v>
      </c>
      <c r="E78" s="64">
        <v>0.22700000000000001</v>
      </c>
      <c r="F78" s="106">
        <v>49.5</v>
      </c>
      <c r="G78" s="112">
        <f t="shared" si="2"/>
        <v>11236.5</v>
      </c>
    </row>
    <row r="79" spans="1:7" s="20" customFormat="1" ht="18.75" x14ac:dyDescent="0.3">
      <c r="A79" s="38" t="s">
        <v>83</v>
      </c>
      <c r="B79" s="40" t="s">
        <v>200</v>
      </c>
      <c r="C79" s="41" t="s">
        <v>206</v>
      </c>
      <c r="D79" s="42">
        <v>9.33</v>
      </c>
      <c r="E79" s="64">
        <v>0.112</v>
      </c>
      <c r="F79" s="106">
        <v>50.5</v>
      </c>
      <c r="G79" s="112">
        <f t="shared" si="2"/>
        <v>5656</v>
      </c>
    </row>
    <row r="80" spans="1:7" s="20" customFormat="1" ht="18.75" x14ac:dyDescent="0.3">
      <c r="A80" s="38" t="s">
        <v>84</v>
      </c>
      <c r="B80" s="40" t="s">
        <v>200</v>
      </c>
      <c r="C80" s="41" t="s">
        <v>206</v>
      </c>
      <c r="D80" s="42">
        <v>12.7</v>
      </c>
      <c r="E80" s="64">
        <v>0.152</v>
      </c>
      <c r="F80" s="106">
        <v>50.5</v>
      </c>
      <c r="G80" s="112">
        <f t="shared" si="2"/>
        <v>7676</v>
      </c>
    </row>
    <row r="81" spans="1:7" s="16" customFormat="1" ht="18.75" x14ac:dyDescent="0.3">
      <c r="A81" s="37" t="s">
        <v>85</v>
      </c>
      <c r="B81" s="40" t="s">
        <v>200</v>
      </c>
      <c r="C81" s="41" t="s">
        <v>206</v>
      </c>
      <c r="D81" s="41">
        <v>14.42</v>
      </c>
      <c r="E81" s="58">
        <v>0.17299999999999999</v>
      </c>
      <c r="F81" s="105">
        <v>51.5</v>
      </c>
      <c r="G81" s="112">
        <f t="shared" si="2"/>
        <v>8909.5</v>
      </c>
    </row>
    <row r="82" spans="1:7" s="16" customFormat="1" ht="18.75" x14ac:dyDescent="0.3">
      <c r="A82" s="39" t="s">
        <v>86</v>
      </c>
      <c r="B82" s="40" t="s">
        <v>200</v>
      </c>
      <c r="C82" s="41" t="s">
        <v>206</v>
      </c>
      <c r="D82" s="41">
        <v>22</v>
      </c>
      <c r="E82" s="58">
        <v>0.26</v>
      </c>
      <c r="F82" s="105">
        <v>52.2</v>
      </c>
      <c r="G82" s="112">
        <f t="shared" si="2"/>
        <v>13572.000000000002</v>
      </c>
    </row>
    <row r="83" spans="1:7" s="16" customFormat="1" ht="18.75" x14ac:dyDescent="0.3">
      <c r="A83" s="39" t="s">
        <v>87</v>
      </c>
      <c r="B83" s="41" t="s">
        <v>88</v>
      </c>
      <c r="C83" s="41" t="s">
        <v>206</v>
      </c>
      <c r="D83" s="41">
        <v>28.33</v>
      </c>
      <c r="E83" s="58">
        <v>0.17</v>
      </c>
      <c r="F83" s="105">
        <v>47</v>
      </c>
      <c r="G83" s="112">
        <f t="shared" si="2"/>
        <v>7990</v>
      </c>
    </row>
    <row r="84" spans="1:7" s="16" customFormat="1" ht="18.75" x14ac:dyDescent="0.3">
      <c r="A84" s="66" t="s">
        <v>227</v>
      </c>
      <c r="B84" s="67" t="s">
        <v>221</v>
      </c>
      <c r="C84" s="113" t="s">
        <v>11</v>
      </c>
      <c r="D84" s="67" t="s">
        <v>7</v>
      </c>
      <c r="E84" s="67" t="s">
        <v>8</v>
      </c>
      <c r="F84" s="81" t="s">
        <v>314</v>
      </c>
      <c r="G84" s="81" t="s">
        <v>280</v>
      </c>
    </row>
    <row r="85" spans="1:7" s="16" customFormat="1" ht="18.75" customHeight="1" x14ac:dyDescent="0.3">
      <c r="A85" s="37" t="s">
        <v>89</v>
      </c>
      <c r="B85" s="40" t="s">
        <v>15</v>
      </c>
      <c r="C85" s="41" t="s">
        <v>206</v>
      </c>
      <c r="D85" s="41">
        <v>1.34</v>
      </c>
      <c r="E85" s="61">
        <v>8.0000000000000002E-3</v>
      </c>
      <c r="F85" s="105">
        <v>51.2</v>
      </c>
      <c r="G85" s="105">
        <f>F85*E85*1000</f>
        <v>409.6</v>
      </c>
    </row>
    <row r="86" spans="1:7" s="16" customFormat="1" ht="18.75" customHeight="1" x14ac:dyDescent="0.3">
      <c r="A86" s="37" t="s">
        <v>90</v>
      </c>
      <c r="B86" s="40" t="s">
        <v>15</v>
      </c>
      <c r="C86" s="41" t="s">
        <v>206</v>
      </c>
      <c r="D86" s="41">
        <v>1.85</v>
      </c>
      <c r="E86" s="61">
        <v>1.0999999999999999E-2</v>
      </c>
      <c r="F86" s="105">
        <v>47.8</v>
      </c>
      <c r="G86" s="105">
        <f t="shared" ref="G86:G92" si="3">F86*E86*1000</f>
        <v>525.79999999999995</v>
      </c>
    </row>
    <row r="87" spans="1:7" s="16" customFormat="1" ht="18.75" customHeight="1" x14ac:dyDescent="0.3">
      <c r="A87" s="39" t="s">
        <v>316</v>
      </c>
      <c r="B87" s="40" t="s">
        <v>15</v>
      </c>
      <c r="C87" s="41" t="s">
        <v>206</v>
      </c>
      <c r="D87" s="41">
        <v>2.2999999999999998</v>
      </c>
      <c r="E87" s="58">
        <v>1.4E-2</v>
      </c>
      <c r="F87" s="105">
        <v>44.5</v>
      </c>
      <c r="G87" s="105">
        <f t="shared" si="3"/>
        <v>623</v>
      </c>
    </row>
    <row r="88" spans="1:7" s="20" customFormat="1" ht="18.75" customHeight="1" x14ac:dyDescent="0.3">
      <c r="A88" s="39" t="s">
        <v>91</v>
      </c>
      <c r="B88" s="40" t="s">
        <v>15</v>
      </c>
      <c r="C88" s="41" t="s">
        <v>206</v>
      </c>
      <c r="D88" s="41">
        <v>2.7</v>
      </c>
      <c r="E88" s="58">
        <v>1.6E-2</v>
      </c>
      <c r="F88" s="106">
        <v>46.8</v>
      </c>
      <c r="G88" s="105">
        <f t="shared" si="3"/>
        <v>748.80000000000007</v>
      </c>
    </row>
    <row r="89" spans="1:7" s="20" customFormat="1" ht="18.75" customHeight="1" x14ac:dyDescent="0.3">
      <c r="A89" s="37" t="s">
        <v>92</v>
      </c>
      <c r="B89" s="40" t="s">
        <v>15</v>
      </c>
      <c r="C89" s="41" t="s">
        <v>206</v>
      </c>
      <c r="D89" s="41">
        <v>3.2</v>
      </c>
      <c r="E89" s="61">
        <v>1.9E-2</v>
      </c>
      <c r="F89" s="106">
        <v>51</v>
      </c>
      <c r="G89" s="105">
        <f t="shared" si="3"/>
        <v>969</v>
      </c>
    </row>
    <row r="90" spans="1:7" s="16" customFormat="1" ht="18.75" customHeight="1" x14ac:dyDescent="0.3">
      <c r="A90" s="37" t="s">
        <v>93</v>
      </c>
      <c r="B90" s="40" t="s">
        <v>15</v>
      </c>
      <c r="C90" s="41" t="s">
        <v>206</v>
      </c>
      <c r="D90" s="42">
        <v>3.5</v>
      </c>
      <c r="E90" s="63">
        <v>2.1000000000000001E-2</v>
      </c>
      <c r="F90" s="105">
        <v>49.6</v>
      </c>
      <c r="G90" s="105">
        <f t="shared" si="3"/>
        <v>1041.6000000000001</v>
      </c>
    </row>
    <row r="91" spans="1:7" s="16" customFormat="1" ht="18.75" customHeight="1" x14ac:dyDescent="0.3">
      <c r="A91" s="37" t="s">
        <v>94</v>
      </c>
      <c r="B91" s="40" t="s">
        <v>15</v>
      </c>
      <c r="C91" s="41" t="s">
        <v>206</v>
      </c>
      <c r="D91" s="42">
        <v>4</v>
      </c>
      <c r="E91" s="63">
        <v>2.4E-2</v>
      </c>
      <c r="F91" s="105">
        <v>50.05</v>
      </c>
      <c r="G91" s="105">
        <f t="shared" si="3"/>
        <v>1201.2</v>
      </c>
    </row>
    <row r="92" spans="1:7" s="16" customFormat="1" ht="18.75" customHeight="1" x14ac:dyDescent="0.3">
      <c r="A92" s="37" t="s">
        <v>94</v>
      </c>
      <c r="B92" s="40" t="s">
        <v>317</v>
      </c>
      <c r="C92" s="41" t="s">
        <v>206</v>
      </c>
      <c r="D92" s="42">
        <v>4</v>
      </c>
      <c r="E92" s="63">
        <v>3.5999999999999997E-2</v>
      </c>
      <c r="F92" s="105">
        <v>44.5</v>
      </c>
      <c r="G92" s="105">
        <f t="shared" si="3"/>
        <v>1601.9999999999998</v>
      </c>
    </row>
    <row r="93" spans="1:7" s="16" customFormat="1" ht="35.25" customHeight="1" x14ac:dyDescent="0.25">
      <c r="A93" s="114" t="s">
        <v>232</v>
      </c>
      <c r="B93" s="67" t="s">
        <v>221</v>
      </c>
      <c r="C93" s="113" t="s">
        <v>11</v>
      </c>
      <c r="D93" s="67" t="s">
        <v>7</v>
      </c>
      <c r="E93" s="67" t="s">
        <v>8</v>
      </c>
      <c r="F93" s="110" t="s">
        <v>314</v>
      </c>
      <c r="G93" s="110" t="s">
        <v>280</v>
      </c>
    </row>
    <row r="94" spans="1:7" s="16" customFormat="1" ht="18" customHeight="1" x14ac:dyDescent="0.3">
      <c r="A94" s="37" t="s">
        <v>228</v>
      </c>
      <c r="B94" s="54" t="s">
        <v>200</v>
      </c>
      <c r="C94" s="41" t="s">
        <v>206</v>
      </c>
      <c r="D94" s="42">
        <v>4.2</v>
      </c>
      <c r="E94" s="63">
        <v>0.05</v>
      </c>
      <c r="F94" s="105">
        <v>50.02</v>
      </c>
      <c r="G94" s="107">
        <f>F94*E94*1000</f>
        <v>2501.0000000000005</v>
      </c>
    </row>
    <row r="95" spans="1:7" s="16" customFormat="1" ht="18" customHeight="1" x14ac:dyDescent="0.3">
      <c r="A95" s="37" t="s">
        <v>95</v>
      </c>
      <c r="B95" s="54" t="s">
        <v>200</v>
      </c>
      <c r="C95" s="41" t="s">
        <v>206</v>
      </c>
      <c r="D95" s="41">
        <v>4.8</v>
      </c>
      <c r="E95" s="61">
        <v>5.7000000000000002E-2</v>
      </c>
      <c r="F95" s="105">
        <v>50.8</v>
      </c>
      <c r="G95" s="107">
        <f t="shared" ref="G95:G106" si="4">F95*E95*1000</f>
        <v>2895.6</v>
      </c>
    </row>
    <row r="96" spans="1:7" s="16" customFormat="1" ht="18" customHeight="1" x14ac:dyDescent="0.3">
      <c r="A96" s="43" t="s">
        <v>229</v>
      </c>
      <c r="B96" s="54" t="s">
        <v>200</v>
      </c>
      <c r="C96" s="41" t="s">
        <v>206</v>
      </c>
      <c r="D96" s="41">
        <v>6.5</v>
      </c>
      <c r="E96" s="58">
        <v>7.6999999999999999E-2</v>
      </c>
      <c r="F96" s="105">
        <v>50.9</v>
      </c>
      <c r="G96" s="107">
        <f t="shared" si="4"/>
        <v>3919.2999999999997</v>
      </c>
    </row>
    <row r="97" spans="1:7" s="16" customFormat="1" ht="18" customHeight="1" x14ac:dyDescent="0.3">
      <c r="A97" s="37" t="s">
        <v>230</v>
      </c>
      <c r="B97" s="54" t="s">
        <v>200</v>
      </c>
      <c r="C97" s="41" t="s">
        <v>206</v>
      </c>
      <c r="D97" s="41">
        <v>6.67</v>
      </c>
      <c r="E97" s="61">
        <v>0.08</v>
      </c>
      <c r="F97" s="105">
        <v>49.75</v>
      </c>
      <c r="G97" s="107">
        <f t="shared" si="4"/>
        <v>3980</v>
      </c>
    </row>
    <row r="98" spans="1:7" s="16" customFormat="1" ht="18" customHeight="1" x14ac:dyDescent="0.3">
      <c r="A98" s="39" t="s">
        <v>231</v>
      </c>
      <c r="B98" s="54" t="s">
        <v>200</v>
      </c>
      <c r="C98" s="41" t="s">
        <v>206</v>
      </c>
      <c r="D98" s="41">
        <v>7.8</v>
      </c>
      <c r="E98" s="58">
        <v>9.1999999999999998E-2</v>
      </c>
      <c r="F98" s="105">
        <v>49.1</v>
      </c>
      <c r="G98" s="107">
        <f t="shared" si="4"/>
        <v>4517.2</v>
      </c>
    </row>
    <row r="99" spans="1:7" s="16" customFormat="1" ht="18" customHeight="1" x14ac:dyDescent="0.3">
      <c r="A99" s="39" t="s">
        <v>97</v>
      </c>
      <c r="B99" s="54" t="s">
        <v>200</v>
      </c>
      <c r="C99" s="41" t="s">
        <v>206</v>
      </c>
      <c r="D99" s="41">
        <v>8.92</v>
      </c>
      <c r="E99" s="58">
        <v>0.107</v>
      </c>
      <c r="F99" s="105">
        <v>49.7</v>
      </c>
      <c r="G99" s="107">
        <f t="shared" si="4"/>
        <v>5317.9</v>
      </c>
    </row>
    <row r="100" spans="1:7" s="16" customFormat="1" ht="18" customHeight="1" x14ac:dyDescent="0.3">
      <c r="A100" s="43" t="s">
        <v>318</v>
      </c>
      <c r="B100" s="54" t="s">
        <v>200</v>
      </c>
      <c r="C100" s="41" t="s">
        <v>206</v>
      </c>
      <c r="D100" s="41">
        <v>8</v>
      </c>
      <c r="E100" s="58">
        <v>9.5000000000000001E-2</v>
      </c>
      <c r="F100" s="105">
        <v>44.5</v>
      </c>
      <c r="G100" s="107">
        <f t="shared" ref="G100" si="5">F100*E100*1000</f>
        <v>4227.5</v>
      </c>
    </row>
    <row r="101" spans="1:7" s="16" customFormat="1" ht="18" customHeight="1" x14ac:dyDescent="0.3">
      <c r="A101" s="43" t="s">
        <v>98</v>
      </c>
      <c r="B101" s="54" t="s">
        <v>200</v>
      </c>
      <c r="C101" s="41" t="s">
        <v>206</v>
      </c>
      <c r="D101" s="41">
        <v>9.1</v>
      </c>
      <c r="E101" s="58">
        <v>0.109</v>
      </c>
      <c r="F101" s="105">
        <v>51.8</v>
      </c>
      <c r="G101" s="107">
        <f t="shared" si="4"/>
        <v>5646.2</v>
      </c>
    </row>
    <row r="102" spans="1:7" s="16" customFormat="1" ht="18" customHeight="1" x14ac:dyDescent="0.3">
      <c r="A102" s="43" t="s">
        <v>99</v>
      </c>
      <c r="B102" s="54" t="s">
        <v>200</v>
      </c>
      <c r="C102" s="41" t="s">
        <v>206</v>
      </c>
      <c r="D102" s="41">
        <v>12</v>
      </c>
      <c r="E102" s="58">
        <v>0.14399999999999999</v>
      </c>
      <c r="F102" s="105">
        <v>47.2</v>
      </c>
      <c r="G102" s="107">
        <f t="shared" si="4"/>
        <v>6796.8</v>
      </c>
    </row>
    <row r="103" spans="1:7" s="16" customFormat="1" ht="18" customHeight="1" x14ac:dyDescent="0.3">
      <c r="A103" s="36" t="s">
        <v>100</v>
      </c>
      <c r="B103" s="54" t="s">
        <v>200</v>
      </c>
      <c r="C103" s="41" t="s">
        <v>206</v>
      </c>
      <c r="D103" s="41">
        <v>12.7</v>
      </c>
      <c r="E103" s="61">
        <v>0.152</v>
      </c>
      <c r="F103" s="105">
        <v>51.5</v>
      </c>
      <c r="G103" s="107">
        <f t="shared" si="4"/>
        <v>7827.9999999999991</v>
      </c>
    </row>
    <row r="104" spans="1:7" s="16" customFormat="1" ht="18" customHeight="1" x14ac:dyDescent="0.3">
      <c r="A104" s="39" t="s">
        <v>101</v>
      </c>
      <c r="B104" s="54" t="s">
        <v>200</v>
      </c>
      <c r="C104" s="41" t="s">
        <v>206</v>
      </c>
      <c r="D104" s="41">
        <v>13</v>
      </c>
      <c r="E104" s="58">
        <v>0.156</v>
      </c>
      <c r="F104" s="105">
        <v>49.8</v>
      </c>
      <c r="G104" s="107">
        <f t="shared" si="4"/>
        <v>7768.7999999999993</v>
      </c>
    </row>
    <row r="105" spans="1:7" s="16" customFormat="1" ht="18" customHeight="1" x14ac:dyDescent="0.3">
      <c r="A105" s="37" t="s">
        <v>102</v>
      </c>
      <c r="B105" s="54" t="s">
        <v>200</v>
      </c>
      <c r="C105" s="41" t="s">
        <v>206</v>
      </c>
      <c r="D105" s="41">
        <v>16.399999999999999</v>
      </c>
      <c r="E105" s="61">
        <v>0.19600000000000001</v>
      </c>
      <c r="F105" s="105">
        <v>49.3</v>
      </c>
      <c r="G105" s="107">
        <f t="shared" si="4"/>
        <v>9662.7999999999993</v>
      </c>
    </row>
    <row r="106" spans="1:7" s="65" customFormat="1" ht="18" customHeight="1" x14ac:dyDescent="0.3">
      <c r="A106" s="38" t="s">
        <v>104</v>
      </c>
      <c r="B106" s="45" t="s">
        <v>200</v>
      </c>
      <c r="C106" s="45" t="s">
        <v>103</v>
      </c>
      <c r="D106" s="42">
        <v>32.5</v>
      </c>
      <c r="E106" s="64">
        <v>0.39</v>
      </c>
      <c r="F106" s="105">
        <v>51.8</v>
      </c>
      <c r="G106" s="107">
        <f t="shared" si="4"/>
        <v>20202</v>
      </c>
    </row>
    <row r="107" spans="1:7" s="16" customFormat="1" ht="18.75" x14ac:dyDescent="0.3">
      <c r="A107" s="66" t="s">
        <v>105</v>
      </c>
      <c r="B107" s="67" t="s">
        <v>221</v>
      </c>
      <c r="C107" s="67" t="s">
        <v>11</v>
      </c>
      <c r="D107" s="67" t="s">
        <v>7</v>
      </c>
      <c r="E107" s="67" t="s">
        <v>8</v>
      </c>
      <c r="F107" s="81" t="s">
        <v>314</v>
      </c>
      <c r="G107" s="81" t="s">
        <v>280</v>
      </c>
    </row>
    <row r="108" spans="1:7" s="16" customFormat="1" ht="18.75" x14ac:dyDescent="0.3">
      <c r="A108" s="35" t="s">
        <v>106</v>
      </c>
      <c r="B108" s="40" t="s">
        <v>15</v>
      </c>
      <c r="C108" s="41" t="s">
        <v>206</v>
      </c>
      <c r="D108" s="41">
        <v>1.67</v>
      </c>
      <c r="E108" s="62">
        <v>0.01</v>
      </c>
      <c r="F108" s="106">
        <v>52</v>
      </c>
      <c r="G108" s="108">
        <f>F108*E108*1000</f>
        <v>520</v>
      </c>
    </row>
    <row r="109" spans="1:7" s="16" customFormat="1" ht="17.25" customHeight="1" x14ac:dyDescent="0.3">
      <c r="A109" s="35" t="s">
        <v>107</v>
      </c>
      <c r="B109" s="40" t="s">
        <v>15</v>
      </c>
      <c r="C109" s="41" t="s">
        <v>206</v>
      </c>
      <c r="D109" s="41">
        <v>2.17</v>
      </c>
      <c r="E109" s="62">
        <v>1.2999999999999999E-2</v>
      </c>
      <c r="F109" s="106">
        <v>52</v>
      </c>
      <c r="G109" s="108">
        <f t="shared" ref="G109:G120" si="6">F109*E109*1000</f>
        <v>675.99999999999989</v>
      </c>
    </row>
    <row r="110" spans="1:7" s="16" customFormat="1" ht="16.5" customHeight="1" x14ac:dyDescent="0.3">
      <c r="A110" s="35" t="s">
        <v>108</v>
      </c>
      <c r="B110" s="40" t="s">
        <v>15</v>
      </c>
      <c r="C110" s="41" t="s">
        <v>206</v>
      </c>
      <c r="D110" s="41">
        <v>2.5</v>
      </c>
      <c r="E110" s="62">
        <v>1.4999999999999999E-2</v>
      </c>
      <c r="F110" s="106">
        <v>52</v>
      </c>
      <c r="G110" s="108">
        <f t="shared" si="6"/>
        <v>780</v>
      </c>
    </row>
    <row r="111" spans="1:7" s="16" customFormat="1" ht="18.75" x14ac:dyDescent="0.3">
      <c r="A111" s="35" t="s">
        <v>109</v>
      </c>
      <c r="B111" s="40" t="s">
        <v>15</v>
      </c>
      <c r="C111" s="41" t="s">
        <v>206</v>
      </c>
      <c r="D111" s="41">
        <v>2.9</v>
      </c>
      <c r="E111" s="62">
        <v>1.7000000000000001E-2</v>
      </c>
      <c r="F111" s="106">
        <v>48</v>
      </c>
      <c r="G111" s="108">
        <f t="shared" si="6"/>
        <v>816.00000000000011</v>
      </c>
    </row>
    <row r="112" spans="1:7" s="16" customFormat="1" ht="18.75" x14ac:dyDescent="0.3">
      <c r="A112" s="35" t="s">
        <v>110</v>
      </c>
      <c r="B112" s="40" t="s">
        <v>15</v>
      </c>
      <c r="C112" s="41" t="s">
        <v>206</v>
      </c>
      <c r="D112" s="41">
        <v>3.75</v>
      </c>
      <c r="E112" s="62">
        <v>2.2499999999999999E-2</v>
      </c>
      <c r="F112" s="106">
        <v>46</v>
      </c>
      <c r="G112" s="108">
        <f t="shared" si="6"/>
        <v>1035</v>
      </c>
    </row>
    <row r="113" spans="1:7" s="16" customFormat="1" ht="17.25" customHeight="1" x14ac:dyDescent="0.3">
      <c r="A113" s="35" t="s">
        <v>110</v>
      </c>
      <c r="B113" s="45" t="s">
        <v>200</v>
      </c>
      <c r="C113" s="41" t="s">
        <v>206</v>
      </c>
      <c r="D113" s="42">
        <v>3.75</v>
      </c>
      <c r="E113" s="59">
        <v>4.4999999999999998E-2</v>
      </c>
      <c r="F113" s="106">
        <v>46</v>
      </c>
      <c r="G113" s="108">
        <f t="shared" si="6"/>
        <v>2070</v>
      </c>
    </row>
    <row r="114" spans="1:7" s="16" customFormat="1" ht="18.75" x14ac:dyDescent="0.3">
      <c r="A114" s="37" t="s">
        <v>111</v>
      </c>
      <c r="B114" s="45" t="s">
        <v>200</v>
      </c>
      <c r="C114" s="41" t="s">
        <v>206</v>
      </c>
      <c r="D114" s="41">
        <v>4.34</v>
      </c>
      <c r="E114" s="61">
        <v>5.1999999999999998E-2</v>
      </c>
      <c r="F114" s="106">
        <v>44.5</v>
      </c>
      <c r="G114" s="108">
        <f t="shared" si="6"/>
        <v>2314</v>
      </c>
    </row>
    <row r="115" spans="1:7" s="26" customFormat="1" ht="18.75" x14ac:dyDescent="0.3">
      <c r="A115" s="37" t="s">
        <v>112</v>
      </c>
      <c r="B115" s="45" t="s">
        <v>200</v>
      </c>
      <c r="C115" s="41" t="s">
        <v>206</v>
      </c>
      <c r="D115" s="41">
        <v>5.2</v>
      </c>
      <c r="E115" s="61">
        <v>6.2E-2</v>
      </c>
      <c r="F115" s="106">
        <v>47.9</v>
      </c>
      <c r="G115" s="108">
        <f t="shared" si="6"/>
        <v>2969.7999999999997</v>
      </c>
    </row>
    <row r="116" spans="1:7" s="26" customFormat="1" ht="18.75" x14ac:dyDescent="0.3">
      <c r="A116" s="37" t="s">
        <v>113</v>
      </c>
      <c r="B116" s="45" t="s">
        <v>200</v>
      </c>
      <c r="C116" s="41" t="s">
        <v>206</v>
      </c>
      <c r="D116" s="41">
        <v>6.5</v>
      </c>
      <c r="E116" s="61">
        <v>7.8E-2</v>
      </c>
      <c r="F116" s="106">
        <v>48</v>
      </c>
      <c r="G116" s="108">
        <f t="shared" si="6"/>
        <v>3744</v>
      </c>
    </row>
    <row r="117" spans="1:7" s="26" customFormat="1" ht="18.75" x14ac:dyDescent="0.3">
      <c r="A117" s="37" t="s">
        <v>114</v>
      </c>
      <c r="B117" s="45" t="s">
        <v>200</v>
      </c>
      <c r="C117" s="41" t="s">
        <v>206</v>
      </c>
      <c r="D117" s="41">
        <v>7.3</v>
      </c>
      <c r="E117" s="61">
        <v>8.6999999999999994E-2</v>
      </c>
      <c r="F117" s="106">
        <v>48.5</v>
      </c>
      <c r="G117" s="108">
        <f t="shared" si="6"/>
        <v>4219.5</v>
      </c>
    </row>
    <row r="118" spans="1:7" s="16" customFormat="1" ht="21.75" customHeight="1" x14ac:dyDescent="0.3">
      <c r="A118" s="37" t="s">
        <v>115</v>
      </c>
      <c r="B118" s="45" t="s">
        <v>200</v>
      </c>
      <c r="C118" s="41" t="s">
        <v>206</v>
      </c>
      <c r="D118" s="41">
        <v>10.199999999999999</v>
      </c>
      <c r="E118" s="61">
        <v>0.12</v>
      </c>
      <c r="F118" s="106">
        <v>52.5</v>
      </c>
      <c r="G118" s="108">
        <f t="shared" si="6"/>
        <v>6300</v>
      </c>
    </row>
    <row r="119" spans="1:7" s="16" customFormat="1" ht="18.75" x14ac:dyDescent="0.3">
      <c r="A119" s="37" t="s">
        <v>116</v>
      </c>
      <c r="B119" s="45" t="s">
        <v>200</v>
      </c>
      <c r="C119" s="41" t="s">
        <v>206</v>
      </c>
      <c r="D119" s="41">
        <v>11.7</v>
      </c>
      <c r="E119" s="61">
        <v>0.14000000000000001</v>
      </c>
      <c r="F119" s="106">
        <v>50.5</v>
      </c>
      <c r="G119" s="108">
        <f t="shared" si="6"/>
        <v>7070</v>
      </c>
    </row>
    <row r="120" spans="1:7" s="16" customFormat="1" ht="18.75" x14ac:dyDescent="0.3">
      <c r="A120" s="37" t="s">
        <v>117</v>
      </c>
      <c r="B120" s="45" t="s">
        <v>200</v>
      </c>
      <c r="C120" s="41" t="s">
        <v>206</v>
      </c>
      <c r="D120" s="41">
        <v>16.7</v>
      </c>
      <c r="E120" s="61">
        <v>0.2</v>
      </c>
      <c r="F120" s="106">
        <v>50.8</v>
      </c>
      <c r="G120" s="108">
        <f t="shared" si="6"/>
        <v>10160</v>
      </c>
    </row>
    <row r="121" spans="1:7" s="16" customFormat="1" ht="18.75" x14ac:dyDescent="0.3">
      <c r="A121" s="66" t="s">
        <v>118</v>
      </c>
      <c r="B121" s="67" t="s">
        <v>221</v>
      </c>
      <c r="C121" s="67" t="s">
        <v>11</v>
      </c>
      <c r="D121" s="67" t="s">
        <v>7</v>
      </c>
      <c r="E121" s="67" t="s">
        <v>8</v>
      </c>
      <c r="F121" s="81" t="s">
        <v>314</v>
      </c>
      <c r="G121" s="81" t="s">
        <v>280</v>
      </c>
    </row>
    <row r="122" spans="1:7" s="16" customFormat="1" ht="18.75" x14ac:dyDescent="0.3">
      <c r="A122" s="37" t="s">
        <v>119</v>
      </c>
      <c r="B122" s="54" t="s">
        <v>200</v>
      </c>
      <c r="C122" s="41" t="s">
        <v>206</v>
      </c>
      <c r="D122" s="41">
        <v>5.9</v>
      </c>
      <c r="E122" s="62">
        <v>6.5000000000000002E-2</v>
      </c>
      <c r="F122" s="105">
        <v>58</v>
      </c>
      <c r="G122" s="107">
        <f>F122*E122*1000</f>
        <v>3770</v>
      </c>
    </row>
    <row r="123" spans="1:7" s="26" customFormat="1" ht="18.75" x14ac:dyDescent="0.3">
      <c r="A123" s="37" t="s">
        <v>120</v>
      </c>
      <c r="B123" s="54" t="s">
        <v>200</v>
      </c>
      <c r="C123" s="41" t="s">
        <v>206</v>
      </c>
      <c r="D123" s="41">
        <v>6.9</v>
      </c>
      <c r="E123" s="62">
        <v>0.08</v>
      </c>
      <c r="F123" s="105">
        <v>58</v>
      </c>
      <c r="G123" s="107">
        <f t="shared" ref="G123:G131" si="7">F123*E123*1000</f>
        <v>4640</v>
      </c>
    </row>
    <row r="124" spans="1:7" s="26" customFormat="1" ht="18.75" x14ac:dyDescent="0.3">
      <c r="A124" s="37" t="s">
        <v>121</v>
      </c>
      <c r="B124" s="54" t="s">
        <v>200</v>
      </c>
      <c r="C124" s="41" t="s">
        <v>206</v>
      </c>
      <c r="D124" s="41">
        <v>8</v>
      </c>
      <c r="E124" s="61">
        <v>0.09</v>
      </c>
      <c r="F124" s="105">
        <v>48.5</v>
      </c>
      <c r="G124" s="107">
        <f t="shared" si="7"/>
        <v>4365</v>
      </c>
    </row>
    <row r="125" spans="1:7" s="26" customFormat="1" ht="18.75" x14ac:dyDescent="0.3">
      <c r="A125" s="37" t="s">
        <v>122</v>
      </c>
      <c r="B125" s="54" t="s">
        <v>200</v>
      </c>
      <c r="C125" s="41" t="s">
        <v>206</v>
      </c>
      <c r="D125" s="41">
        <v>9.32</v>
      </c>
      <c r="E125" s="61">
        <v>0.109</v>
      </c>
      <c r="F125" s="105">
        <v>49</v>
      </c>
      <c r="G125" s="107">
        <f t="shared" si="7"/>
        <v>5341</v>
      </c>
    </row>
    <row r="126" spans="1:7" s="26" customFormat="1" ht="18.75" x14ac:dyDescent="0.3">
      <c r="A126" s="36" t="s">
        <v>123</v>
      </c>
      <c r="B126" s="54" t="s">
        <v>200</v>
      </c>
      <c r="C126" s="41" t="s">
        <v>206</v>
      </c>
      <c r="D126" s="41">
        <v>11.2</v>
      </c>
      <c r="E126" s="61">
        <v>0.13400000000000001</v>
      </c>
      <c r="F126" s="105">
        <v>51.5</v>
      </c>
      <c r="G126" s="107">
        <f t="shared" si="7"/>
        <v>6901.0000000000009</v>
      </c>
    </row>
    <row r="127" spans="1:7" s="26" customFormat="1" ht="18.75" x14ac:dyDescent="0.3">
      <c r="A127" s="37" t="s">
        <v>124</v>
      </c>
      <c r="B127" s="54" t="s">
        <v>200</v>
      </c>
      <c r="C127" s="41" t="s">
        <v>206</v>
      </c>
      <c r="D127" s="41">
        <v>13.5</v>
      </c>
      <c r="E127" s="61">
        <v>0.158</v>
      </c>
      <c r="F127" s="105">
        <v>60.6</v>
      </c>
      <c r="G127" s="107">
        <f t="shared" si="7"/>
        <v>9574.7999999999993</v>
      </c>
    </row>
    <row r="128" spans="1:7" s="26" customFormat="1" ht="18.75" x14ac:dyDescent="0.3">
      <c r="A128" s="37" t="s">
        <v>125</v>
      </c>
      <c r="B128" s="54" t="s">
        <v>200</v>
      </c>
      <c r="C128" s="41" t="s">
        <v>206</v>
      </c>
      <c r="D128" s="41">
        <v>15.42</v>
      </c>
      <c r="E128" s="61">
        <v>0.185</v>
      </c>
      <c r="F128" s="105">
        <v>52.3</v>
      </c>
      <c r="G128" s="107">
        <f t="shared" si="7"/>
        <v>9675.5</v>
      </c>
    </row>
    <row r="129" spans="1:7" s="16" customFormat="1" ht="18.75" x14ac:dyDescent="0.3">
      <c r="A129" s="37" t="s">
        <v>233</v>
      </c>
      <c r="B129" s="54" t="s">
        <v>200</v>
      </c>
      <c r="C129" s="41" t="s">
        <v>206</v>
      </c>
      <c r="D129" s="41">
        <v>17.5</v>
      </c>
      <c r="E129" s="61">
        <v>0.20899999999999999</v>
      </c>
      <c r="F129" s="105">
        <v>52.1</v>
      </c>
      <c r="G129" s="107">
        <f t="shared" si="7"/>
        <v>10888.9</v>
      </c>
    </row>
    <row r="130" spans="1:7" s="16" customFormat="1" ht="18.75" x14ac:dyDescent="0.3">
      <c r="A130" s="37" t="s">
        <v>235</v>
      </c>
      <c r="B130" s="54" t="s">
        <v>200</v>
      </c>
      <c r="C130" s="41" t="s">
        <v>206</v>
      </c>
      <c r="D130" s="41">
        <v>20</v>
      </c>
      <c r="E130" s="61">
        <v>0.24</v>
      </c>
      <c r="F130" s="105">
        <v>65</v>
      </c>
      <c r="G130" s="107">
        <f t="shared" si="7"/>
        <v>15600</v>
      </c>
    </row>
    <row r="131" spans="1:7" s="16" customFormat="1" ht="18.75" x14ac:dyDescent="0.3">
      <c r="A131" s="37" t="s">
        <v>234</v>
      </c>
      <c r="B131" s="54" t="s">
        <v>200</v>
      </c>
      <c r="C131" s="41" t="s">
        <v>206</v>
      </c>
      <c r="D131" s="41">
        <v>27.1</v>
      </c>
      <c r="E131" s="61">
        <v>0.32500000000000001</v>
      </c>
      <c r="F131" s="105">
        <v>78</v>
      </c>
      <c r="G131" s="107">
        <f t="shared" si="7"/>
        <v>25350</v>
      </c>
    </row>
    <row r="132" spans="1:7" s="16" customFormat="1" ht="18.75" x14ac:dyDescent="0.3">
      <c r="A132" s="66" t="s">
        <v>126</v>
      </c>
      <c r="B132" s="67" t="s">
        <v>221</v>
      </c>
      <c r="C132" s="67" t="s">
        <v>11</v>
      </c>
      <c r="D132" s="67" t="s">
        <v>7</v>
      </c>
      <c r="E132" s="67" t="s">
        <v>8</v>
      </c>
      <c r="F132" s="81" t="s">
        <v>314</v>
      </c>
      <c r="G132" s="81" t="s">
        <v>280</v>
      </c>
    </row>
    <row r="133" spans="1:7" s="16" customFormat="1" ht="17.25" customHeight="1" x14ac:dyDescent="0.3">
      <c r="A133" s="39" t="s">
        <v>127</v>
      </c>
      <c r="B133" s="49" t="s">
        <v>15</v>
      </c>
      <c r="C133" s="41" t="s">
        <v>206</v>
      </c>
      <c r="D133" s="48">
        <f>0.62-0.0045</f>
        <v>0.61550000000000005</v>
      </c>
      <c r="E133" s="60">
        <v>5.0000000000000001E-3</v>
      </c>
      <c r="F133" s="105">
        <v>56.5</v>
      </c>
      <c r="G133" s="104">
        <f>F133*E133*1000</f>
        <v>282.50000000000006</v>
      </c>
    </row>
    <row r="134" spans="1:7" s="16" customFormat="1" ht="18.75" x14ac:dyDescent="0.3">
      <c r="A134" s="39" t="s">
        <v>128</v>
      </c>
      <c r="B134" s="49" t="s">
        <v>15</v>
      </c>
      <c r="C134" s="41" t="s">
        <v>206</v>
      </c>
      <c r="D134" s="48">
        <v>0.999</v>
      </c>
      <c r="E134" s="60">
        <v>6.0000000000000001E-3</v>
      </c>
      <c r="F134" s="105">
        <v>57.3</v>
      </c>
      <c r="G134" s="104">
        <f t="shared" ref="G134:G136" si="8">F134*E134*1000</f>
        <v>343.8</v>
      </c>
    </row>
    <row r="135" spans="1:7" s="16" customFormat="1" ht="18.75" x14ac:dyDescent="0.3">
      <c r="A135" s="39" t="s">
        <v>236</v>
      </c>
      <c r="B135" s="49" t="s">
        <v>238</v>
      </c>
      <c r="C135" s="41" t="s">
        <v>206</v>
      </c>
      <c r="D135" s="41">
        <v>1.4</v>
      </c>
      <c r="E135" s="58">
        <v>8.0000000000000002E-3</v>
      </c>
      <c r="F135" s="105">
        <v>52.5</v>
      </c>
      <c r="G135" s="104">
        <f t="shared" si="8"/>
        <v>420</v>
      </c>
    </row>
    <row r="136" spans="1:7" s="20" customFormat="1" ht="18.75" x14ac:dyDescent="0.3">
      <c r="A136" s="39" t="s">
        <v>237</v>
      </c>
      <c r="B136" s="49" t="s">
        <v>238</v>
      </c>
      <c r="C136" s="41" t="s">
        <v>206</v>
      </c>
      <c r="D136" s="41">
        <v>1.99</v>
      </c>
      <c r="E136" s="58">
        <v>1.2E-2</v>
      </c>
      <c r="F136" s="106">
        <v>53.5</v>
      </c>
      <c r="G136" s="104">
        <f t="shared" si="8"/>
        <v>642</v>
      </c>
    </row>
    <row r="137" spans="1:7" s="20" customFormat="1" ht="18.75" x14ac:dyDescent="0.3">
      <c r="A137" s="66" t="s">
        <v>243</v>
      </c>
      <c r="B137" s="67" t="s">
        <v>221</v>
      </c>
      <c r="C137" s="67" t="s">
        <v>11</v>
      </c>
      <c r="D137" s="67" t="s">
        <v>7</v>
      </c>
      <c r="E137" s="67" t="s">
        <v>8</v>
      </c>
      <c r="F137" s="81" t="s">
        <v>314</v>
      </c>
      <c r="G137" s="81" t="s">
        <v>280</v>
      </c>
    </row>
    <row r="138" spans="1:7" s="65" customFormat="1" ht="20.25" customHeight="1" x14ac:dyDescent="0.3">
      <c r="A138" s="37" t="s">
        <v>129</v>
      </c>
      <c r="B138" s="40" t="s">
        <v>15</v>
      </c>
      <c r="C138" s="41" t="s">
        <v>206</v>
      </c>
      <c r="D138" s="41">
        <v>0.8</v>
      </c>
      <c r="E138" s="61">
        <v>5.0000000000000001E-3</v>
      </c>
      <c r="F138" s="105">
        <v>52</v>
      </c>
      <c r="G138" s="107">
        <f>F138*E138*1000</f>
        <v>260</v>
      </c>
    </row>
    <row r="139" spans="1:7" s="65" customFormat="1" ht="20.25" customHeight="1" x14ac:dyDescent="0.3">
      <c r="A139" s="46" t="s">
        <v>130</v>
      </c>
      <c r="B139" s="68" t="s">
        <v>239</v>
      </c>
      <c r="C139" s="41" t="s">
        <v>206</v>
      </c>
      <c r="D139" s="42">
        <v>1.2</v>
      </c>
      <c r="E139" s="64">
        <v>7.0000000000000001E-3</v>
      </c>
      <c r="F139" s="105">
        <v>50</v>
      </c>
      <c r="G139" s="107">
        <f t="shared" ref="G139:G144" si="9">F139*E139*1000</f>
        <v>350.00000000000006</v>
      </c>
    </row>
    <row r="140" spans="1:7" s="65" customFormat="1" ht="20.25" customHeight="1" x14ac:dyDescent="0.3">
      <c r="A140" s="46" t="s">
        <v>132</v>
      </c>
      <c r="B140" s="68" t="s">
        <v>239</v>
      </c>
      <c r="C140" s="41" t="s">
        <v>206</v>
      </c>
      <c r="D140" s="42">
        <v>1.54</v>
      </c>
      <c r="E140" s="64">
        <v>8.9999999999999993E-3</v>
      </c>
      <c r="F140" s="105">
        <v>54</v>
      </c>
      <c r="G140" s="107">
        <f t="shared" si="9"/>
        <v>486</v>
      </c>
    </row>
    <row r="141" spans="1:7" s="65" customFormat="1" ht="20.25" customHeight="1" x14ac:dyDescent="0.3">
      <c r="A141" s="37" t="s">
        <v>133</v>
      </c>
      <c r="B141" s="68" t="s">
        <v>239</v>
      </c>
      <c r="C141" s="41" t="s">
        <v>206</v>
      </c>
      <c r="D141" s="41">
        <v>2.1</v>
      </c>
      <c r="E141" s="61">
        <v>1.2999999999999999E-2</v>
      </c>
      <c r="F141" s="105">
        <v>57.2</v>
      </c>
      <c r="G141" s="107">
        <f t="shared" si="9"/>
        <v>743.6</v>
      </c>
    </row>
    <row r="142" spans="1:7" s="65" customFormat="1" ht="20.25" customHeight="1" x14ac:dyDescent="0.3">
      <c r="A142" s="37" t="s">
        <v>134</v>
      </c>
      <c r="B142" s="68" t="s">
        <v>239</v>
      </c>
      <c r="C142" s="41" t="s">
        <v>206</v>
      </c>
      <c r="D142" s="41">
        <v>3.14</v>
      </c>
      <c r="E142" s="61">
        <v>1.9E-2</v>
      </c>
      <c r="F142" s="105">
        <v>53.6</v>
      </c>
      <c r="G142" s="107">
        <f t="shared" si="9"/>
        <v>1018.4</v>
      </c>
    </row>
    <row r="143" spans="1:7" s="65" customFormat="1" ht="20.25" customHeight="1" x14ac:dyDescent="0.3">
      <c r="A143" s="39" t="s">
        <v>135</v>
      </c>
      <c r="B143" s="49" t="s">
        <v>240</v>
      </c>
      <c r="C143" s="18" t="s">
        <v>241</v>
      </c>
      <c r="D143" s="41"/>
      <c r="E143" s="58">
        <v>0.129</v>
      </c>
      <c r="F143" s="105">
        <v>30</v>
      </c>
      <c r="G143" s="107">
        <f t="shared" si="9"/>
        <v>3870</v>
      </c>
    </row>
    <row r="144" spans="1:7" s="65" customFormat="1" ht="20.25" customHeight="1" x14ac:dyDescent="0.3">
      <c r="A144" s="39" t="s">
        <v>136</v>
      </c>
      <c r="B144" s="49" t="s">
        <v>242</v>
      </c>
      <c r="C144" s="41" t="s">
        <v>170</v>
      </c>
      <c r="D144" s="41">
        <v>172.82</v>
      </c>
      <c r="E144" s="58">
        <v>0.17799999999999999</v>
      </c>
      <c r="F144" s="105">
        <v>30</v>
      </c>
      <c r="G144" s="107">
        <f t="shared" si="9"/>
        <v>5340</v>
      </c>
    </row>
    <row r="145" spans="1:7" s="20" customFormat="1" ht="18.75" x14ac:dyDescent="0.3">
      <c r="A145" s="69" t="s">
        <v>244</v>
      </c>
      <c r="B145" s="67" t="s">
        <v>211</v>
      </c>
      <c r="C145" s="70" t="s">
        <v>11</v>
      </c>
      <c r="D145" s="115" t="s">
        <v>248</v>
      </c>
      <c r="E145" s="116"/>
      <c r="F145" s="81"/>
      <c r="G145" s="81"/>
    </row>
    <row r="146" spans="1:7" s="20" customFormat="1" ht="18.75" x14ac:dyDescent="0.3">
      <c r="A146" s="38" t="s">
        <v>137</v>
      </c>
      <c r="B146" s="40" t="s">
        <v>138</v>
      </c>
      <c r="C146" s="42" t="s">
        <v>139</v>
      </c>
      <c r="D146" s="117">
        <v>170</v>
      </c>
      <c r="E146" s="118"/>
      <c r="F146" s="19"/>
      <c r="G146" s="19"/>
    </row>
    <row r="147" spans="1:7" s="20" customFormat="1" ht="18.75" x14ac:dyDescent="0.3">
      <c r="A147" s="46" t="s">
        <v>137</v>
      </c>
      <c r="B147" s="42" t="s">
        <v>140</v>
      </c>
      <c r="C147" s="42" t="s">
        <v>139</v>
      </c>
      <c r="D147" s="117">
        <v>200</v>
      </c>
      <c r="E147" s="118"/>
      <c r="F147" s="19"/>
      <c r="G147" s="19"/>
    </row>
    <row r="148" spans="1:7" s="20" customFormat="1" ht="18.75" x14ac:dyDescent="0.3">
      <c r="A148" s="46" t="s">
        <v>141</v>
      </c>
      <c r="B148" s="49" t="s">
        <v>142</v>
      </c>
      <c r="C148" s="68" t="s">
        <v>139</v>
      </c>
      <c r="D148" s="117">
        <v>250</v>
      </c>
      <c r="E148" s="118"/>
      <c r="F148" s="19"/>
      <c r="G148" s="19"/>
    </row>
    <row r="149" spans="1:7" s="16" customFormat="1" ht="18.75" x14ac:dyDescent="0.3">
      <c r="A149" s="39" t="s">
        <v>143</v>
      </c>
      <c r="B149" s="49" t="s">
        <v>144</v>
      </c>
      <c r="C149" s="49" t="s">
        <v>139</v>
      </c>
      <c r="D149" s="119">
        <v>370</v>
      </c>
      <c r="E149" s="118"/>
      <c r="F149" s="15"/>
      <c r="G149" s="15"/>
    </row>
    <row r="150" spans="1:7" s="16" customFormat="1" ht="18.75" x14ac:dyDescent="0.3">
      <c r="A150" s="69" t="s">
        <v>245</v>
      </c>
      <c r="B150" s="67" t="s">
        <v>246</v>
      </c>
      <c r="C150" s="70" t="s">
        <v>11</v>
      </c>
      <c r="D150" s="67" t="s">
        <v>247</v>
      </c>
      <c r="E150" s="71" t="s">
        <v>248</v>
      </c>
      <c r="F150" s="15"/>
      <c r="G150" s="15"/>
    </row>
    <row r="151" spans="1:7" s="16" customFormat="1" ht="18.75" x14ac:dyDescent="0.25">
      <c r="A151" s="36" t="s">
        <v>145</v>
      </c>
      <c r="B151" s="40" t="s">
        <v>249</v>
      </c>
      <c r="C151" s="41" t="s">
        <v>148</v>
      </c>
      <c r="D151" s="41" t="s">
        <v>146</v>
      </c>
      <c r="E151" s="61" t="s">
        <v>147</v>
      </c>
      <c r="F151" s="15"/>
      <c r="G151" s="15"/>
    </row>
    <row r="152" spans="1:7" s="16" customFormat="1" ht="18.75" x14ac:dyDescent="0.3">
      <c r="A152" s="52" t="s">
        <v>149</v>
      </c>
      <c r="B152" s="40" t="s">
        <v>249</v>
      </c>
      <c r="C152" s="41" t="s">
        <v>148</v>
      </c>
      <c r="D152" s="42" t="s">
        <v>150</v>
      </c>
      <c r="E152" s="63" t="s">
        <v>151</v>
      </c>
      <c r="F152" s="15"/>
      <c r="G152" s="15"/>
    </row>
    <row r="153" spans="1:7" s="16" customFormat="1" ht="18.75" x14ac:dyDescent="0.3">
      <c r="A153" s="43" t="s">
        <v>152</v>
      </c>
      <c r="B153" s="40" t="s">
        <v>249</v>
      </c>
      <c r="C153" s="41" t="s">
        <v>148</v>
      </c>
      <c r="D153" s="41" t="s">
        <v>153</v>
      </c>
      <c r="E153" s="58" t="s">
        <v>154</v>
      </c>
      <c r="F153" s="15"/>
      <c r="G153" s="15"/>
    </row>
    <row r="154" spans="1:7" s="16" customFormat="1" ht="18.75" x14ac:dyDescent="0.3">
      <c r="A154" s="43" t="s">
        <v>155</v>
      </c>
      <c r="B154" s="40" t="s">
        <v>249</v>
      </c>
      <c r="C154" s="41" t="s">
        <v>148</v>
      </c>
      <c r="D154" s="41" t="s">
        <v>156</v>
      </c>
      <c r="E154" s="58" t="s">
        <v>157</v>
      </c>
      <c r="F154" s="15"/>
      <c r="G154" s="15"/>
    </row>
    <row r="155" spans="1:7" s="16" customFormat="1" ht="18.75" x14ac:dyDescent="0.3">
      <c r="A155" s="43" t="s">
        <v>158</v>
      </c>
      <c r="B155" s="40" t="s">
        <v>249</v>
      </c>
      <c r="C155" s="41" t="s">
        <v>148</v>
      </c>
      <c r="D155" s="41" t="s">
        <v>146</v>
      </c>
      <c r="E155" s="58" t="s">
        <v>147</v>
      </c>
      <c r="F155" s="15"/>
      <c r="G155" s="15"/>
    </row>
    <row r="156" spans="1:7" s="16" customFormat="1" ht="18.75" x14ac:dyDescent="0.3">
      <c r="A156" s="46" t="s">
        <v>159</v>
      </c>
      <c r="B156" s="40" t="s">
        <v>249</v>
      </c>
      <c r="C156" s="41" t="s">
        <v>148</v>
      </c>
      <c r="D156" s="42" t="s">
        <v>160</v>
      </c>
      <c r="E156" s="64" t="s">
        <v>256</v>
      </c>
      <c r="F156" s="15"/>
      <c r="G156" s="15"/>
    </row>
    <row r="157" spans="1:7" s="16" customFormat="1" ht="18.75" x14ac:dyDescent="0.3">
      <c r="A157" s="82" t="s">
        <v>161</v>
      </c>
      <c r="B157" s="40" t="s">
        <v>250</v>
      </c>
      <c r="C157" s="41" t="s">
        <v>148</v>
      </c>
      <c r="D157" s="41" t="s">
        <v>253</v>
      </c>
      <c r="E157" s="58" t="s">
        <v>251</v>
      </c>
      <c r="F157" s="15"/>
      <c r="G157" s="15"/>
    </row>
    <row r="158" spans="1:7" s="16" customFormat="1" ht="18.75" x14ac:dyDescent="0.3">
      <c r="A158" s="47" t="s">
        <v>252</v>
      </c>
      <c r="B158" s="40" t="s">
        <v>249</v>
      </c>
      <c r="C158" s="41" t="s">
        <v>148</v>
      </c>
      <c r="D158" s="41" t="s">
        <v>160</v>
      </c>
      <c r="E158" s="58" t="s">
        <v>256</v>
      </c>
      <c r="F158" s="15"/>
      <c r="G158" s="15"/>
    </row>
    <row r="159" spans="1:7" s="16" customFormat="1" ht="18.75" x14ac:dyDescent="0.25">
      <c r="A159" s="47" t="s">
        <v>162</v>
      </c>
      <c r="B159" s="45" t="s">
        <v>250</v>
      </c>
      <c r="C159" s="41" t="s">
        <v>148</v>
      </c>
      <c r="D159" s="42" t="s">
        <v>253</v>
      </c>
      <c r="E159" s="83" t="s">
        <v>251</v>
      </c>
      <c r="F159" s="15"/>
      <c r="G159" s="15"/>
    </row>
    <row r="160" spans="1:7" s="20" customFormat="1" ht="18.75" x14ac:dyDescent="0.25">
      <c r="A160" s="37" t="s">
        <v>255</v>
      </c>
      <c r="B160" s="40" t="s">
        <v>254</v>
      </c>
      <c r="C160" s="41" t="s">
        <v>96</v>
      </c>
      <c r="D160" s="41" t="s">
        <v>257</v>
      </c>
      <c r="E160" s="61" t="s">
        <v>258</v>
      </c>
      <c r="F160" s="19"/>
      <c r="G160" s="19"/>
    </row>
    <row r="161" spans="1:7" s="16" customFormat="1" ht="18.75" x14ac:dyDescent="0.25">
      <c r="A161" s="84" t="s">
        <v>163</v>
      </c>
      <c r="B161" s="85" t="s">
        <v>261</v>
      </c>
      <c r="C161" s="85" t="s">
        <v>164</v>
      </c>
      <c r="D161" s="86" t="s">
        <v>262</v>
      </c>
      <c r="E161" s="87" t="s">
        <v>264</v>
      </c>
      <c r="F161" s="15"/>
      <c r="G161" s="15"/>
    </row>
    <row r="162" spans="1:7" s="16" customFormat="1" ht="18.75" x14ac:dyDescent="0.25">
      <c r="A162" s="88" t="s">
        <v>165</v>
      </c>
      <c r="B162" s="86" t="s">
        <v>261</v>
      </c>
      <c r="C162" s="86" t="s">
        <v>164</v>
      </c>
      <c r="D162" s="86" t="s">
        <v>263</v>
      </c>
      <c r="E162" s="87" t="s">
        <v>265</v>
      </c>
      <c r="F162" s="15"/>
      <c r="G162" s="15"/>
    </row>
    <row r="163" spans="1:7" s="16" customFormat="1" ht="18.75" x14ac:dyDescent="0.25">
      <c r="A163" s="88" t="s">
        <v>166</v>
      </c>
      <c r="B163" s="86" t="s">
        <v>259</v>
      </c>
      <c r="C163" s="86"/>
      <c r="D163" s="86"/>
      <c r="E163" s="87" t="s">
        <v>260</v>
      </c>
      <c r="F163" s="15"/>
      <c r="G163" s="15"/>
    </row>
    <row r="164" spans="1:7" s="20" customFormat="1" ht="18.75" x14ac:dyDescent="0.3">
      <c r="A164" s="69" t="s">
        <v>167</v>
      </c>
      <c r="B164" s="67" t="s">
        <v>202</v>
      </c>
      <c r="C164" s="67" t="s">
        <v>11</v>
      </c>
      <c r="D164" s="67" t="s">
        <v>7</v>
      </c>
      <c r="E164" s="67" t="s">
        <v>266</v>
      </c>
      <c r="F164" s="19"/>
      <c r="G164" s="19"/>
    </row>
    <row r="165" spans="1:7" s="20" customFormat="1" ht="18.75" x14ac:dyDescent="0.25">
      <c r="A165" s="38" t="s">
        <v>168</v>
      </c>
      <c r="B165" s="45" t="s">
        <v>131</v>
      </c>
      <c r="C165" s="41" t="s">
        <v>171</v>
      </c>
      <c r="D165" s="42">
        <v>0.98</v>
      </c>
      <c r="E165" s="89">
        <v>73.5</v>
      </c>
      <c r="F165" s="19"/>
      <c r="G165" s="19"/>
    </row>
    <row r="166" spans="1:7" s="20" customFormat="1" ht="18.75" x14ac:dyDescent="0.25">
      <c r="A166" s="37" t="s">
        <v>169</v>
      </c>
      <c r="B166" s="45" t="s">
        <v>131</v>
      </c>
      <c r="C166" s="41" t="s">
        <v>171</v>
      </c>
      <c r="D166" s="41">
        <v>1.333</v>
      </c>
      <c r="E166" s="90">
        <v>92</v>
      </c>
      <c r="F166" s="19"/>
      <c r="G166" s="19"/>
    </row>
    <row r="167" spans="1:7" s="16" customFormat="1" ht="18.75" x14ac:dyDescent="0.25">
      <c r="A167" s="38" t="s">
        <v>267</v>
      </c>
      <c r="B167" s="45" t="s">
        <v>131</v>
      </c>
      <c r="C167" s="41" t="s">
        <v>171</v>
      </c>
      <c r="D167" s="42">
        <v>2</v>
      </c>
      <c r="E167" s="89">
        <v>149</v>
      </c>
      <c r="F167" s="15"/>
      <c r="G167" s="15"/>
    </row>
    <row r="168" spans="1:7" s="16" customFormat="1" ht="18.75" x14ac:dyDescent="0.25">
      <c r="A168" s="37" t="s">
        <v>268</v>
      </c>
      <c r="B168" s="45" t="s">
        <v>131</v>
      </c>
      <c r="C168" s="41" t="s">
        <v>171</v>
      </c>
      <c r="D168" s="41">
        <v>2.6</v>
      </c>
      <c r="E168" s="90">
        <v>194</v>
      </c>
      <c r="F168" s="15"/>
      <c r="G168" s="15"/>
    </row>
    <row r="169" spans="1:7" s="16" customFormat="1" ht="18.75" x14ac:dyDescent="0.25">
      <c r="A169" s="37" t="s">
        <v>269</v>
      </c>
      <c r="B169" s="45" t="s">
        <v>131</v>
      </c>
      <c r="C169" s="41" t="s">
        <v>171</v>
      </c>
      <c r="D169" s="41">
        <v>3.4</v>
      </c>
      <c r="E169" s="90">
        <v>253</v>
      </c>
      <c r="F169" s="15"/>
      <c r="G169" s="15"/>
    </row>
    <row r="170" spans="1:7" s="16" customFormat="1" ht="18.75" x14ac:dyDescent="0.25">
      <c r="A170" s="38" t="s">
        <v>270</v>
      </c>
      <c r="B170" s="45" t="s">
        <v>131</v>
      </c>
      <c r="C170" s="41" t="s">
        <v>171</v>
      </c>
      <c r="D170" s="42">
        <v>4.2</v>
      </c>
      <c r="E170" s="89">
        <v>313</v>
      </c>
      <c r="F170" s="15"/>
      <c r="G170" s="15"/>
    </row>
    <row r="171" spans="1:7" s="16" customFormat="1" ht="18.75" x14ac:dyDescent="0.25">
      <c r="A171" s="37" t="s">
        <v>271</v>
      </c>
      <c r="B171" s="45" t="s">
        <v>131</v>
      </c>
      <c r="C171" s="41" t="s">
        <v>171</v>
      </c>
      <c r="D171" s="41">
        <v>5.3</v>
      </c>
      <c r="E171" s="90">
        <v>395</v>
      </c>
      <c r="F171" s="15"/>
      <c r="G171" s="15"/>
    </row>
    <row r="172" spans="1:7" s="16" customFormat="1" ht="18.75" x14ac:dyDescent="0.25">
      <c r="A172" s="38" t="s">
        <v>272</v>
      </c>
      <c r="B172" s="45" t="s">
        <v>131</v>
      </c>
      <c r="C172" s="41" t="s">
        <v>171</v>
      </c>
      <c r="D172" s="42">
        <v>6.73</v>
      </c>
      <c r="E172" s="89">
        <v>502</v>
      </c>
      <c r="F172" s="15"/>
      <c r="G172" s="15"/>
    </row>
    <row r="173" spans="1:7" s="16" customFormat="1" ht="18.75" x14ac:dyDescent="0.25">
      <c r="A173" s="37" t="s">
        <v>273</v>
      </c>
      <c r="B173" s="45" t="s">
        <v>131</v>
      </c>
      <c r="C173" s="41" t="s">
        <v>171</v>
      </c>
      <c r="D173" s="41">
        <v>7.5</v>
      </c>
      <c r="E173" s="90">
        <v>559</v>
      </c>
      <c r="F173" s="15"/>
      <c r="G173" s="15"/>
    </row>
    <row r="174" spans="1:7" s="16" customFormat="1" ht="18.75" x14ac:dyDescent="0.25">
      <c r="A174" s="37" t="s">
        <v>172</v>
      </c>
      <c r="B174" s="45" t="s">
        <v>131</v>
      </c>
      <c r="C174" s="41" t="s">
        <v>171</v>
      </c>
      <c r="D174" s="41">
        <v>7.86</v>
      </c>
      <c r="E174" s="90">
        <v>586</v>
      </c>
      <c r="F174" s="15"/>
      <c r="G174" s="15"/>
    </row>
    <row r="175" spans="1:7" s="16" customFormat="1" ht="18.75" x14ac:dyDescent="0.25">
      <c r="A175" s="37" t="s">
        <v>274</v>
      </c>
      <c r="B175" s="45" t="s">
        <v>131</v>
      </c>
      <c r="C175" s="41" t="s">
        <v>171</v>
      </c>
      <c r="D175" s="42">
        <v>10</v>
      </c>
      <c r="E175" s="89">
        <v>745</v>
      </c>
      <c r="F175" s="15"/>
      <c r="G175" s="15"/>
    </row>
    <row r="176" spans="1:7" s="16" customFormat="1" ht="18.75" x14ac:dyDescent="0.25">
      <c r="A176" s="37" t="s">
        <v>275</v>
      </c>
      <c r="B176" s="45" t="s">
        <v>131</v>
      </c>
      <c r="C176" s="41" t="s">
        <v>171</v>
      </c>
      <c r="D176" s="41">
        <v>11.8</v>
      </c>
      <c r="E176" s="90">
        <v>880</v>
      </c>
      <c r="F176" s="15"/>
      <c r="G176" s="15"/>
    </row>
    <row r="177" spans="1:7" s="20" customFormat="1" ht="18.75" x14ac:dyDescent="0.25">
      <c r="A177" s="38" t="s">
        <v>276</v>
      </c>
      <c r="B177" s="45" t="s">
        <v>131</v>
      </c>
      <c r="C177" s="41" t="s">
        <v>171</v>
      </c>
      <c r="D177" s="42">
        <v>15.6</v>
      </c>
      <c r="E177" s="89">
        <v>1163</v>
      </c>
      <c r="F177" s="19"/>
      <c r="G177" s="19"/>
    </row>
    <row r="178" spans="1:7" s="16" customFormat="1" ht="18.75" x14ac:dyDescent="0.25">
      <c r="A178" s="38" t="s">
        <v>277</v>
      </c>
      <c r="B178" s="45" t="s">
        <v>131</v>
      </c>
      <c r="C178" s="41" t="s">
        <v>171</v>
      </c>
      <c r="D178" s="42">
        <v>20.6</v>
      </c>
      <c r="E178" s="89">
        <v>1535</v>
      </c>
      <c r="F178" s="15"/>
      <c r="G178" s="15"/>
    </row>
    <row r="179" spans="1:7" s="16" customFormat="1" x14ac:dyDescent="0.25">
      <c r="A179" s="27" t="s">
        <v>278</v>
      </c>
      <c r="B179" s="14" t="s">
        <v>10</v>
      </c>
      <c r="C179" s="13" t="s">
        <v>11</v>
      </c>
      <c r="D179" s="14" t="s">
        <v>7</v>
      </c>
      <c r="E179" s="72" t="s">
        <v>8</v>
      </c>
      <c r="F179" s="73" t="s">
        <v>279</v>
      </c>
      <c r="G179" s="73" t="s">
        <v>280</v>
      </c>
    </row>
    <row r="180" spans="1:7" s="16" customFormat="1" ht="18.75" x14ac:dyDescent="0.3">
      <c r="A180" s="39" t="s">
        <v>281</v>
      </c>
      <c r="B180" s="41" t="s">
        <v>15</v>
      </c>
      <c r="C180" s="41" t="s">
        <v>174</v>
      </c>
      <c r="D180" s="41">
        <v>0.34</v>
      </c>
      <c r="E180" s="91">
        <v>2E-3</v>
      </c>
      <c r="F180" s="108">
        <v>54</v>
      </c>
      <c r="G180" s="107">
        <f>F180*E180*1000</f>
        <v>108</v>
      </c>
    </row>
    <row r="181" spans="1:7" s="16" customFormat="1" ht="18.75" x14ac:dyDescent="0.3">
      <c r="A181" s="37" t="s">
        <v>282</v>
      </c>
      <c r="B181" s="49" t="s">
        <v>15</v>
      </c>
      <c r="C181" s="41" t="s">
        <v>174</v>
      </c>
      <c r="D181" s="41">
        <v>0.5</v>
      </c>
      <c r="E181" s="91">
        <v>3.0000000000000001E-3</v>
      </c>
      <c r="F181" s="108">
        <v>53</v>
      </c>
      <c r="G181" s="107">
        <f t="shared" ref="G181:G199" si="10">F181*E181*1000</f>
        <v>159</v>
      </c>
    </row>
    <row r="182" spans="1:7" s="16" customFormat="1" ht="18.75" x14ac:dyDescent="0.3">
      <c r="A182" s="39" t="s">
        <v>285</v>
      </c>
      <c r="B182" s="49" t="s">
        <v>284</v>
      </c>
      <c r="C182" s="41" t="s">
        <v>174</v>
      </c>
      <c r="D182" s="41">
        <v>0.8</v>
      </c>
      <c r="E182" s="91">
        <v>5.0000000000000001E-3</v>
      </c>
      <c r="F182" s="108">
        <v>53.5</v>
      </c>
      <c r="G182" s="107">
        <f t="shared" si="10"/>
        <v>267.5</v>
      </c>
    </row>
    <row r="183" spans="1:7" s="16" customFormat="1" ht="18.75" x14ac:dyDescent="0.3">
      <c r="A183" s="37" t="s">
        <v>173</v>
      </c>
      <c r="B183" s="40" t="s">
        <v>283</v>
      </c>
      <c r="C183" s="41" t="s">
        <v>174</v>
      </c>
      <c r="D183" s="41">
        <v>0.92</v>
      </c>
      <c r="E183" s="91">
        <v>6.0000000000000001E-3</v>
      </c>
      <c r="F183" s="108">
        <v>55.5</v>
      </c>
      <c r="G183" s="107">
        <f t="shared" si="10"/>
        <v>333</v>
      </c>
    </row>
    <row r="184" spans="1:7" s="16" customFormat="1" ht="18.75" x14ac:dyDescent="0.3">
      <c r="A184" s="39" t="s">
        <v>286</v>
      </c>
      <c r="B184" s="40" t="s">
        <v>15</v>
      </c>
      <c r="C184" s="41" t="s">
        <v>174</v>
      </c>
      <c r="D184" s="41">
        <v>1.4</v>
      </c>
      <c r="E184" s="91">
        <v>8.9999999999999993E-3</v>
      </c>
      <c r="F184" s="108">
        <v>49</v>
      </c>
      <c r="G184" s="107">
        <f t="shared" si="10"/>
        <v>440.99999999999994</v>
      </c>
    </row>
    <row r="185" spans="1:7" s="17" customFormat="1" ht="18.75" x14ac:dyDescent="0.3">
      <c r="A185" s="39" t="s">
        <v>287</v>
      </c>
      <c r="B185" s="40" t="s">
        <v>15</v>
      </c>
      <c r="C185" s="41" t="s">
        <v>174</v>
      </c>
      <c r="D185" s="41">
        <v>1.7</v>
      </c>
      <c r="E185" s="91">
        <v>0.01</v>
      </c>
      <c r="F185" s="108">
        <v>55</v>
      </c>
      <c r="G185" s="107">
        <f t="shared" si="10"/>
        <v>550</v>
      </c>
    </row>
    <row r="186" spans="1:7" s="20" customFormat="1" ht="17.25" customHeight="1" x14ac:dyDescent="0.3">
      <c r="A186" s="37" t="s">
        <v>288</v>
      </c>
      <c r="B186" s="40" t="s">
        <v>15</v>
      </c>
      <c r="C186" s="41" t="s">
        <v>174</v>
      </c>
      <c r="D186" s="41">
        <v>2.4</v>
      </c>
      <c r="E186" s="92">
        <v>1.4E-2</v>
      </c>
      <c r="F186" s="120">
        <v>54</v>
      </c>
      <c r="G186" s="107">
        <f t="shared" si="10"/>
        <v>756</v>
      </c>
    </row>
    <row r="187" spans="1:7" s="20" customFormat="1" ht="18.75" x14ac:dyDescent="0.3">
      <c r="A187" s="37" t="s">
        <v>290</v>
      </c>
      <c r="B187" s="40" t="s">
        <v>289</v>
      </c>
      <c r="C187" s="41" t="s">
        <v>103</v>
      </c>
      <c r="D187" s="41">
        <v>2.7</v>
      </c>
      <c r="E187" s="92">
        <v>1.7000000000000001E-2</v>
      </c>
      <c r="F187" s="120">
        <v>56.5</v>
      </c>
      <c r="G187" s="107">
        <f t="shared" si="10"/>
        <v>960.5</v>
      </c>
    </row>
    <row r="188" spans="1:7" s="20" customFormat="1" ht="18.75" x14ac:dyDescent="0.3">
      <c r="A188" s="37" t="s">
        <v>290</v>
      </c>
      <c r="B188" s="40" t="s">
        <v>291</v>
      </c>
      <c r="C188" s="41" t="s">
        <v>170</v>
      </c>
      <c r="D188" s="41">
        <v>2.7</v>
      </c>
      <c r="E188" s="92">
        <v>1.7000000000000001E-2</v>
      </c>
      <c r="F188" s="120">
        <v>56</v>
      </c>
      <c r="G188" s="107">
        <f t="shared" si="10"/>
        <v>952.00000000000011</v>
      </c>
    </row>
    <row r="189" spans="1:7" s="20" customFormat="1" ht="18.75" x14ac:dyDescent="0.3">
      <c r="A189" s="37" t="s">
        <v>292</v>
      </c>
      <c r="B189" s="40" t="s">
        <v>291</v>
      </c>
      <c r="C189" s="41" t="s">
        <v>103</v>
      </c>
      <c r="D189" s="41">
        <v>3.09</v>
      </c>
      <c r="E189" s="92">
        <v>1.7999999999999999E-2</v>
      </c>
      <c r="F189" s="120">
        <v>56</v>
      </c>
      <c r="G189" s="107">
        <f t="shared" si="10"/>
        <v>1008</v>
      </c>
    </row>
    <row r="190" spans="1:7" s="28" customFormat="1" ht="18.75" x14ac:dyDescent="0.3">
      <c r="A190" s="39" t="s">
        <v>293</v>
      </c>
      <c r="B190" s="40" t="s">
        <v>291</v>
      </c>
      <c r="C190" s="41" t="s">
        <v>103</v>
      </c>
      <c r="D190" s="41">
        <v>3.7</v>
      </c>
      <c r="E190" s="91">
        <v>2.3E-2</v>
      </c>
      <c r="F190" s="108">
        <v>58</v>
      </c>
      <c r="G190" s="107">
        <f t="shared" si="10"/>
        <v>1334</v>
      </c>
    </row>
    <row r="191" spans="1:7" s="28" customFormat="1" ht="18.75" x14ac:dyDescent="0.3">
      <c r="A191" s="43" t="s">
        <v>294</v>
      </c>
      <c r="B191" s="49" t="s">
        <v>289</v>
      </c>
      <c r="C191" s="41" t="s">
        <v>27</v>
      </c>
      <c r="D191" s="41">
        <v>3.93</v>
      </c>
      <c r="E191" s="91">
        <v>2.5000000000000001E-2</v>
      </c>
      <c r="F191" s="108">
        <v>55</v>
      </c>
      <c r="G191" s="107">
        <f t="shared" si="10"/>
        <v>1375</v>
      </c>
    </row>
    <row r="192" spans="1:7" s="28" customFormat="1" ht="18.75" x14ac:dyDescent="0.3">
      <c r="A192" s="43" t="s">
        <v>295</v>
      </c>
      <c r="B192" s="55" t="s">
        <v>291</v>
      </c>
      <c r="C192" s="41" t="s">
        <v>27</v>
      </c>
      <c r="D192" s="41">
        <v>5.83</v>
      </c>
      <c r="E192" s="91">
        <f>0.034</f>
        <v>3.4000000000000002E-2</v>
      </c>
      <c r="F192" s="108">
        <v>52</v>
      </c>
      <c r="G192" s="107">
        <f t="shared" si="10"/>
        <v>1768.0000000000002</v>
      </c>
    </row>
    <row r="193" spans="1:7" s="28" customFormat="1" ht="18.75" x14ac:dyDescent="0.3">
      <c r="A193" s="37" t="s">
        <v>296</v>
      </c>
      <c r="B193" s="54" t="s">
        <v>15</v>
      </c>
      <c r="C193" s="41" t="s">
        <v>27</v>
      </c>
      <c r="D193" s="41">
        <v>8</v>
      </c>
      <c r="E193" s="92">
        <v>4.9000000000000002E-2</v>
      </c>
      <c r="F193" s="108">
        <v>55</v>
      </c>
      <c r="G193" s="107">
        <f t="shared" si="10"/>
        <v>2695.0000000000005</v>
      </c>
    </row>
    <row r="194" spans="1:7" s="28" customFormat="1" ht="18.75" x14ac:dyDescent="0.3">
      <c r="A194" s="37" t="s">
        <v>175</v>
      </c>
      <c r="B194" s="54" t="s">
        <v>238</v>
      </c>
      <c r="C194" s="41" t="s">
        <v>170</v>
      </c>
      <c r="D194" s="41">
        <v>8</v>
      </c>
      <c r="E194" s="92">
        <v>4.9000000000000002E-2</v>
      </c>
      <c r="F194" s="108">
        <v>55</v>
      </c>
      <c r="G194" s="107">
        <f t="shared" si="10"/>
        <v>2695.0000000000005</v>
      </c>
    </row>
    <row r="195" spans="1:7" s="20" customFormat="1" ht="18.75" x14ac:dyDescent="0.3">
      <c r="A195" s="37" t="s">
        <v>297</v>
      </c>
      <c r="B195" s="54" t="s">
        <v>289</v>
      </c>
      <c r="C195" s="41" t="s">
        <v>27</v>
      </c>
      <c r="D195" s="41">
        <v>10.3</v>
      </c>
      <c r="E195" s="92">
        <v>0.06</v>
      </c>
      <c r="F195" s="108">
        <v>55</v>
      </c>
      <c r="G195" s="107">
        <f t="shared" si="10"/>
        <v>3300</v>
      </c>
    </row>
    <row r="196" spans="1:7" s="20" customFormat="1" ht="18.75" x14ac:dyDescent="0.3">
      <c r="A196" s="37" t="s">
        <v>176</v>
      </c>
      <c r="B196" s="54" t="s">
        <v>238</v>
      </c>
      <c r="C196" s="41" t="s">
        <v>170</v>
      </c>
      <c r="D196" s="41">
        <v>10.3</v>
      </c>
      <c r="E196" s="92">
        <v>0.06</v>
      </c>
      <c r="F196" s="108">
        <v>56</v>
      </c>
      <c r="G196" s="107">
        <f t="shared" si="10"/>
        <v>3360</v>
      </c>
    </row>
    <row r="197" spans="1:7" s="20" customFormat="1" ht="18.75" x14ac:dyDescent="0.3">
      <c r="A197" s="35" t="s">
        <v>299</v>
      </c>
      <c r="B197" s="40" t="s">
        <v>298</v>
      </c>
      <c r="C197" s="41" t="s">
        <v>27</v>
      </c>
      <c r="D197" s="41">
        <v>16</v>
      </c>
      <c r="E197" s="92">
        <v>8.2000000000000003E-2</v>
      </c>
      <c r="F197" s="121">
        <v>57</v>
      </c>
      <c r="G197" s="107">
        <f t="shared" si="10"/>
        <v>4674</v>
      </c>
    </row>
    <row r="198" spans="1:7" s="20" customFormat="1" ht="18.75" x14ac:dyDescent="0.3">
      <c r="A198" s="35" t="s">
        <v>177</v>
      </c>
      <c r="B198" s="40" t="s">
        <v>300</v>
      </c>
      <c r="C198" s="41" t="s">
        <v>103</v>
      </c>
      <c r="D198" s="41">
        <v>16</v>
      </c>
      <c r="E198" s="92">
        <v>0.08</v>
      </c>
      <c r="F198" s="121">
        <v>59</v>
      </c>
      <c r="G198" s="107">
        <f t="shared" si="10"/>
        <v>4720</v>
      </c>
    </row>
    <row r="199" spans="1:7" s="20" customFormat="1" ht="18.75" x14ac:dyDescent="0.3">
      <c r="A199" s="35" t="s">
        <v>178</v>
      </c>
      <c r="B199" s="40" t="s">
        <v>301</v>
      </c>
      <c r="C199" s="41" t="s">
        <v>170</v>
      </c>
      <c r="D199" s="41">
        <v>16</v>
      </c>
      <c r="E199" s="92">
        <v>9.5000000000000001E-2</v>
      </c>
      <c r="F199" s="121">
        <v>61</v>
      </c>
      <c r="G199" s="107">
        <f t="shared" si="10"/>
        <v>5795</v>
      </c>
    </row>
    <row r="200" spans="1:7" s="20" customFormat="1" x14ac:dyDescent="0.25">
      <c r="A200" s="74" t="s">
        <v>278</v>
      </c>
      <c r="B200" s="75" t="s">
        <v>10</v>
      </c>
      <c r="C200" s="76" t="s">
        <v>11</v>
      </c>
      <c r="D200" s="75" t="s">
        <v>7</v>
      </c>
      <c r="E200" s="77" t="s">
        <v>8</v>
      </c>
      <c r="F200" s="78" t="s">
        <v>279</v>
      </c>
      <c r="G200" s="79" t="s">
        <v>302</v>
      </c>
    </row>
    <row r="201" spans="1:7" s="20" customFormat="1" ht="18.75" x14ac:dyDescent="0.3">
      <c r="A201" s="35" t="s">
        <v>179</v>
      </c>
      <c r="B201" s="40" t="s">
        <v>131</v>
      </c>
      <c r="C201" s="41" t="s">
        <v>170</v>
      </c>
      <c r="D201" s="41">
        <v>29</v>
      </c>
      <c r="E201" s="92"/>
      <c r="F201" s="121">
        <v>55</v>
      </c>
      <c r="G201" s="122">
        <f>F201*D201</f>
        <v>1595</v>
      </c>
    </row>
    <row r="202" spans="1:7" s="16" customFormat="1" ht="18.75" x14ac:dyDescent="0.3">
      <c r="A202" s="37" t="s">
        <v>180</v>
      </c>
      <c r="B202" s="40" t="s">
        <v>131</v>
      </c>
      <c r="C202" s="41" t="s">
        <v>170</v>
      </c>
      <c r="D202" s="41">
        <v>31</v>
      </c>
      <c r="E202" s="92"/>
      <c r="F202" s="121">
        <v>61</v>
      </c>
      <c r="G202" s="107">
        <f>F202*D202</f>
        <v>1891</v>
      </c>
    </row>
    <row r="203" spans="1:7" s="16" customFormat="1" ht="17.25" customHeight="1" x14ac:dyDescent="0.3">
      <c r="A203" s="37" t="s">
        <v>181</v>
      </c>
      <c r="B203" s="40" t="s">
        <v>131</v>
      </c>
      <c r="C203" s="41" t="s">
        <v>170</v>
      </c>
      <c r="D203" s="41">
        <v>40</v>
      </c>
      <c r="E203" s="92"/>
      <c r="F203" s="121">
        <v>61</v>
      </c>
      <c r="G203" s="107">
        <f t="shared" ref="G203:G211" si="11">F203*D203</f>
        <v>2440</v>
      </c>
    </row>
    <row r="204" spans="1:7" s="16" customFormat="1" ht="16.5" customHeight="1" x14ac:dyDescent="0.3">
      <c r="A204" s="37" t="s">
        <v>181</v>
      </c>
      <c r="B204" s="40" t="s">
        <v>131</v>
      </c>
      <c r="C204" s="41" t="s">
        <v>170</v>
      </c>
      <c r="D204" s="41">
        <v>40</v>
      </c>
      <c r="E204" s="92"/>
      <c r="F204" s="121">
        <v>61</v>
      </c>
      <c r="G204" s="107">
        <f t="shared" si="11"/>
        <v>2440</v>
      </c>
    </row>
    <row r="205" spans="1:7" s="16" customFormat="1" ht="18.75" x14ac:dyDescent="0.3">
      <c r="A205" s="37" t="s">
        <v>182</v>
      </c>
      <c r="B205" s="40" t="s">
        <v>131</v>
      </c>
      <c r="C205" s="41" t="s">
        <v>170</v>
      </c>
      <c r="D205" s="41">
        <v>52</v>
      </c>
      <c r="E205" s="92"/>
      <c r="F205" s="121">
        <v>63</v>
      </c>
      <c r="G205" s="107">
        <f t="shared" si="11"/>
        <v>3276</v>
      </c>
    </row>
    <row r="206" spans="1:7" s="16" customFormat="1" ht="18.75" x14ac:dyDescent="0.3">
      <c r="A206" s="38" t="s">
        <v>183</v>
      </c>
      <c r="B206" s="40" t="s">
        <v>131</v>
      </c>
      <c r="C206" s="41" t="s">
        <v>27</v>
      </c>
      <c r="D206" s="42">
        <v>62</v>
      </c>
      <c r="E206" s="93"/>
      <c r="F206" s="123">
        <v>58</v>
      </c>
      <c r="G206" s="107">
        <f t="shared" si="11"/>
        <v>3596</v>
      </c>
    </row>
    <row r="207" spans="1:7" s="16" customFormat="1" ht="18.75" x14ac:dyDescent="0.3">
      <c r="A207" s="38" t="s">
        <v>184</v>
      </c>
      <c r="B207" s="40" t="s">
        <v>131</v>
      </c>
      <c r="C207" s="41" t="s">
        <v>170</v>
      </c>
      <c r="D207" s="42">
        <v>63</v>
      </c>
      <c r="E207" s="93"/>
      <c r="F207" s="123">
        <v>62.5</v>
      </c>
      <c r="G207" s="107">
        <f t="shared" si="11"/>
        <v>3937.5</v>
      </c>
    </row>
    <row r="208" spans="1:7" s="16" customFormat="1" ht="18.75" x14ac:dyDescent="0.3">
      <c r="A208" s="37" t="s">
        <v>185</v>
      </c>
      <c r="B208" s="40" t="s">
        <v>131</v>
      </c>
      <c r="C208" s="41" t="s">
        <v>170</v>
      </c>
      <c r="D208" s="41">
        <v>89</v>
      </c>
      <c r="E208" s="92"/>
      <c r="F208" s="121">
        <v>63.5</v>
      </c>
      <c r="G208" s="107">
        <f t="shared" si="11"/>
        <v>5651.5</v>
      </c>
    </row>
    <row r="209" spans="1:7" s="20" customFormat="1" ht="18.75" x14ac:dyDescent="0.3">
      <c r="A209" s="37" t="s">
        <v>186</v>
      </c>
      <c r="B209" s="40" t="s">
        <v>131</v>
      </c>
      <c r="C209" s="41" t="s">
        <v>170</v>
      </c>
      <c r="D209" s="41">
        <v>109</v>
      </c>
      <c r="E209" s="92"/>
      <c r="F209" s="121">
        <v>63.2</v>
      </c>
      <c r="G209" s="107">
        <f t="shared" si="11"/>
        <v>6888.8</v>
      </c>
    </row>
    <row r="210" spans="1:7" s="20" customFormat="1" ht="18.75" x14ac:dyDescent="0.3">
      <c r="A210" s="37" t="s">
        <v>187</v>
      </c>
      <c r="B210" s="40" t="s">
        <v>131</v>
      </c>
      <c r="C210" s="41" t="s">
        <v>170</v>
      </c>
      <c r="D210" s="41">
        <v>139</v>
      </c>
      <c r="E210" s="92"/>
      <c r="F210" s="121">
        <v>63.2</v>
      </c>
      <c r="G210" s="107">
        <f t="shared" si="11"/>
        <v>8784.8000000000011</v>
      </c>
    </row>
    <row r="211" spans="1:7" s="16" customFormat="1" ht="18.75" x14ac:dyDescent="0.3">
      <c r="A211" s="38" t="s">
        <v>188</v>
      </c>
      <c r="B211" s="40" t="s">
        <v>131</v>
      </c>
      <c r="C211" s="42" t="s">
        <v>27</v>
      </c>
      <c r="D211" s="42">
        <v>249</v>
      </c>
      <c r="E211" s="93"/>
      <c r="F211" s="123">
        <v>67</v>
      </c>
      <c r="G211" s="107">
        <f t="shared" si="11"/>
        <v>16683</v>
      </c>
    </row>
    <row r="212" spans="1:7" s="29" customFormat="1" ht="18.75" x14ac:dyDescent="0.3">
      <c r="A212" s="94" t="s">
        <v>189</v>
      </c>
      <c r="B212" s="95" t="s">
        <v>190</v>
      </c>
      <c r="C212" s="96" t="s">
        <v>191</v>
      </c>
      <c r="D212" s="96">
        <v>385.14</v>
      </c>
      <c r="E212" s="97">
        <v>0.38900000000000001</v>
      </c>
      <c r="F212" s="124">
        <v>49000</v>
      </c>
      <c r="G212" s="98"/>
    </row>
    <row r="213" spans="1:7" s="16" customFormat="1" ht="18.75" x14ac:dyDescent="0.3">
      <c r="A213" s="94" t="s">
        <v>192</v>
      </c>
      <c r="B213" s="95" t="s">
        <v>193</v>
      </c>
      <c r="C213" s="96" t="s">
        <v>309</v>
      </c>
      <c r="D213" s="96">
        <v>449.45</v>
      </c>
      <c r="E213" s="97">
        <v>0.86699999999999999</v>
      </c>
      <c r="F213" s="124">
        <v>49000</v>
      </c>
      <c r="G213" s="64"/>
    </row>
    <row r="214" spans="1:7" s="16" customFormat="1" ht="18.75" x14ac:dyDescent="0.3">
      <c r="A214" s="99" t="s">
        <v>194</v>
      </c>
      <c r="B214" s="100" t="s">
        <v>195</v>
      </c>
      <c r="C214" s="96" t="s">
        <v>310</v>
      </c>
      <c r="D214" s="96">
        <v>518.24</v>
      </c>
      <c r="E214" s="101">
        <v>1.2809999999999999</v>
      </c>
      <c r="F214" s="124">
        <v>49000</v>
      </c>
      <c r="G214" s="64"/>
    </row>
    <row r="215" spans="1:7" s="16" customFormat="1" ht="18.75" x14ac:dyDescent="0.3">
      <c r="A215" s="99" t="s">
        <v>196</v>
      </c>
      <c r="B215" s="96" t="s">
        <v>49</v>
      </c>
      <c r="C215" s="96" t="s">
        <v>103</v>
      </c>
      <c r="D215" s="96"/>
      <c r="E215" s="101">
        <v>0.64700000000000002</v>
      </c>
      <c r="F215" s="124">
        <v>32000</v>
      </c>
      <c r="G215" s="64"/>
    </row>
    <row r="216" spans="1:7" s="16" customFormat="1" ht="18.75" x14ac:dyDescent="0.3">
      <c r="A216" s="102" t="s">
        <v>303</v>
      </c>
      <c r="B216" s="103"/>
      <c r="C216" s="103"/>
      <c r="D216" s="103"/>
      <c r="E216" s="103"/>
    </row>
    <row r="217" spans="1:7" s="16" customFormat="1" x14ac:dyDescent="0.25">
      <c r="A217" s="30" t="s">
        <v>304</v>
      </c>
      <c r="B217" s="21" t="s">
        <v>197</v>
      </c>
      <c r="C217" s="21" t="s">
        <v>312</v>
      </c>
      <c r="D217" s="21">
        <v>27</v>
      </c>
      <c r="E217" s="31">
        <v>3.2000000000000001E-2</v>
      </c>
      <c r="F217" s="15" t="s">
        <v>308</v>
      </c>
    </row>
    <row r="218" spans="1:7" s="16" customFormat="1" x14ac:dyDescent="0.25">
      <c r="A218" s="30" t="s">
        <v>305</v>
      </c>
      <c r="B218" s="21" t="s">
        <v>198</v>
      </c>
      <c r="C218" s="21" t="s">
        <v>312</v>
      </c>
      <c r="D218" s="21">
        <v>31</v>
      </c>
      <c r="E218" s="31">
        <v>2.7E-2</v>
      </c>
      <c r="F218" s="15" t="s">
        <v>308</v>
      </c>
    </row>
    <row r="219" spans="1:7" s="16" customFormat="1" x14ac:dyDescent="0.25">
      <c r="A219" s="23" t="s">
        <v>306</v>
      </c>
      <c r="B219" s="32" t="s">
        <v>311</v>
      </c>
      <c r="C219" s="21" t="s">
        <v>313</v>
      </c>
      <c r="D219" s="24">
        <v>50.5</v>
      </c>
      <c r="E219" s="33"/>
      <c r="F219" s="15" t="s">
        <v>308</v>
      </c>
    </row>
    <row r="220" spans="1:7" s="16" customFormat="1" x14ac:dyDescent="0.25">
      <c r="A220" s="30" t="s">
        <v>307</v>
      </c>
      <c r="B220" s="34" t="s">
        <v>199</v>
      </c>
      <c r="C220" s="21" t="s">
        <v>312</v>
      </c>
      <c r="D220" s="21">
        <v>89</v>
      </c>
      <c r="E220" s="31">
        <v>2.5999999999999999E-2</v>
      </c>
      <c r="F220" s="15" t="s">
        <v>308</v>
      </c>
    </row>
    <row r="221" spans="1:7" s="3" customFormat="1" ht="15" x14ac:dyDescent="0.25">
      <c r="A221"/>
      <c r="B221"/>
      <c r="C221"/>
      <c r="D221"/>
      <c r="E221"/>
    </row>
    <row r="222" spans="1:7" s="3" customFormat="1" ht="15" x14ac:dyDescent="0.25">
      <c r="A222"/>
      <c r="B222"/>
      <c r="C222"/>
      <c r="D222"/>
      <c r="E222"/>
    </row>
    <row r="223" spans="1:7" s="3" customFormat="1" ht="15" x14ac:dyDescent="0.25">
      <c r="A223"/>
      <c r="B223"/>
      <c r="C223"/>
      <c r="D223"/>
      <c r="E223"/>
    </row>
    <row r="224" spans="1:7" s="3" customFormat="1" ht="15" x14ac:dyDescent="0.25">
      <c r="A224"/>
      <c r="B224"/>
      <c r="C224"/>
      <c r="D224"/>
      <c r="E224"/>
    </row>
    <row r="225" spans="1:5" s="3" customFormat="1" ht="15" x14ac:dyDescent="0.25">
      <c r="A225"/>
      <c r="B225"/>
      <c r="C225"/>
      <c r="D225"/>
      <c r="E225"/>
    </row>
    <row r="226" spans="1:5" s="3" customFormat="1" ht="15" x14ac:dyDescent="0.25">
      <c r="A226"/>
      <c r="B226"/>
      <c r="C226"/>
      <c r="D226"/>
      <c r="E226"/>
    </row>
    <row r="227" spans="1:5" s="3" customFormat="1" ht="15" x14ac:dyDescent="0.25">
      <c r="A227"/>
      <c r="B227"/>
      <c r="C227"/>
      <c r="D227"/>
      <c r="E227"/>
    </row>
    <row r="228" spans="1:5" s="3" customFormat="1" ht="15" x14ac:dyDescent="0.25">
      <c r="A228"/>
      <c r="B228"/>
      <c r="C228"/>
      <c r="D228"/>
      <c r="E228"/>
    </row>
    <row r="229" spans="1:5" s="3" customFormat="1" ht="15" x14ac:dyDescent="0.25">
      <c r="A229"/>
      <c r="B229"/>
      <c r="C229"/>
      <c r="D229"/>
      <c r="E229"/>
    </row>
    <row r="230" spans="1:5" s="3" customFormat="1" ht="15" x14ac:dyDescent="0.25">
      <c r="A230"/>
      <c r="B230"/>
      <c r="C230"/>
      <c r="D230"/>
      <c r="E230"/>
    </row>
    <row r="231" spans="1:5" s="3" customFormat="1" ht="15" x14ac:dyDescent="0.25">
      <c r="A231"/>
      <c r="B231"/>
      <c r="C231"/>
      <c r="D231"/>
      <c r="E231"/>
    </row>
    <row r="232" spans="1:5" s="3" customFormat="1" ht="15" x14ac:dyDescent="0.25">
      <c r="A232"/>
      <c r="B232"/>
      <c r="C232"/>
      <c r="D232"/>
      <c r="E232"/>
    </row>
    <row r="233" spans="1:5" s="3" customFormat="1" ht="15" x14ac:dyDescent="0.25">
      <c r="A233"/>
      <c r="B233"/>
      <c r="C233"/>
      <c r="D233"/>
      <c r="E233"/>
    </row>
    <row r="234" spans="1:5" s="3" customFormat="1" ht="15" x14ac:dyDescent="0.25">
      <c r="A234"/>
      <c r="B234"/>
      <c r="C234"/>
      <c r="D234"/>
      <c r="E234"/>
    </row>
    <row r="235" spans="1:5" s="3" customFormat="1" ht="15" x14ac:dyDescent="0.25">
      <c r="A235"/>
      <c r="B235"/>
      <c r="C235"/>
      <c r="D235"/>
      <c r="E235"/>
    </row>
    <row r="236" spans="1:5" s="3" customFormat="1" ht="15" x14ac:dyDescent="0.25">
      <c r="A236"/>
      <c r="B236"/>
      <c r="C236"/>
      <c r="D236"/>
      <c r="E236"/>
    </row>
    <row r="237" spans="1:5" s="3" customFormat="1" ht="15" x14ac:dyDescent="0.25">
      <c r="A237"/>
      <c r="B237"/>
      <c r="C237"/>
      <c r="D237"/>
      <c r="E237"/>
    </row>
    <row r="238" spans="1:5" s="3" customFormat="1" ht="15" x14ac:dyDescent="0.25">
      <c r="A238"/>
      <c r="B238"/>
      <c r="C238"/>
      <c r="D238"/>
      <c r="E238"/>
    </row>
    <row r="239" spans="1:5" s="3" customFormat="1" ht="15" x14ac:dyDescent="0.25">
      <c r="A239"/>
      <c r="B239"/>
      <c r="C239"/>
      <c r="D239"/>
      <c r="E239"/>
    </row>
    <row r="240" spans="1:5" s="3" customFormat="1" ht="15" x14ac:dyDescent="0.25">
      <c r="A240"/>
      <c r="B240"/>
      <c r="C240"/>
      <c r="D240"/>
      <c r="E240"/>
    </row>
    <row r="241" spans="1:5" s="3" customFormat="1" ht="15" x14ac:dyDescent="0.25">
      <c r="A241"/>
      <c r="B241"/>
      <c r="C241"/>
      <c r="D241"/>
      <c r="E241"/>
    </row>
    <row r="242" spans="1:5" s="3" customFormat="1" ht="15" x14ac:dyDescent="0.25">
      <c r="A242"/>
      <c r="B242"/>
      <c r="C242"/>
      <c r="D242"/>
      <c r="E242"/>
    </row>
    <row r="243" spans="1:5" s="3" customFormat="1" ht="15" x14ac:dyDescent="0.25">
      <c r="A243"/>
      <c r="B243"/>
      <c r="C243"/>
      <c r="D243"/>
      <c r="E243"/>
    </row>
    <row r="244" spans="1:5" s="3" customFormat="1" ht="15" x14ac:dyDescent="0.25">
      <c r="A244"/>
      <c r="B244"/>
      <c r="C244"/>
      <c r="D244"/>
      <c r="E244"/>
    </row>
    <row r="245" spans="1:5" s="3" customFormat="1" ht="15" x14ac:dyDescent="0.25">
      <c r="A245"/>
      <c r="B245"/>
      <c r="C245"/>
      <c r="D245"/>
      <c r="E245"/>
    </row>
    <row r="246" spans="1:5" s="3" customFormat="1" ht="15" x14ac:dyDescent="0.25">
      <c r="A246"/>
      <c r="B246"/>
      <c r="C246"/>
      <c r="D246"/>
      <c r="E246"/>
    </row>
  </sheetData>
  <mergeCells count="6">
    <mergeCell ref="A216:E216"/>
    <mergeCell ref="D145:E145"/>
    <mergeCell ref="D146:E146"/>
    <mergeCell ref="D147:E147"/>
    <mergeCell ref="D148:E148"/>
    <mergeCell ref="D149:E149"/>
  </mergeCells>
  <phoneticPr fontId="20" type="noConversion"/>
  <hyperlinks>
    <hyperlink ref="A4" r:id="rId1" xr:uid="{56F9647A-785D-431B-93D0-12CF8F620E7A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2020-03-04T05:01:41Z</dcterms:created>
  <dcterms:modified xsi:type="dcterms:W3CDTF">2020-03-12T07:06:50Z</dcterms:modified>
</cp:coreProperties>
</file>